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ubilla\Desktop\PLANILLAS DS27\"/>
    </mc:Choice>
  </mc:AlternateContent>
  <bookViews>
    <workbookView xWindow="0" yWindow="0" windowWidth="22296" windowHeight="9336" activeTab="1"/>
  </bookViews>
  <sheets>
    <sheet name="Indicaciones de uso" sheetId="4" r:id="rId1"/>
    <sheet name="3.1. ASyG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I11" i="1" s="1"/>
  <c r="I12" i="1" l="1"/>
  <c r="I14" i="1"/>
  <c r="I16" i="1"/>
  <c r="I15" i="1"/>
  <c r="I25" i="1"/>
  <c r="I13" i="1"/>
  <c r="I20" i="1"/>
  <c r="I24" i="1"/>
  <c r="I22" i="1"/>
  <c r="I21" i="1"/>
  <c r="I23" i="1"/>
  <c r="C29" i="1" l="1"/>
  <c r="C33" i="1"/>
  <c r="D37" i="1" l="1"/>
  <c r="D39" i="1" s="1"/>
</calcChain>
</file>

<file path=xl/sharedStrings.xml><?xml version="1.0" encoding="utf-8"?>
<sst xmlns="http://schemas.openxmlformats.org/spreadsheetml/2006/main" count="109" uniqueCount="44">
  <si>
    <t>Artefacto o grifería</t>
  </si>
  <si>
    <t>Unidad</t>
  </si>
  <si>
    <t>Inodoro</t>
  </si>
  <si>
    <t>Urinario</t>
  </si>
  <si>
    <t>Llave de ducha / tina</t>
  </si>
  <si>
    <t>Llave de lavamanos</t>
  </si>
  <si>
    <t>Llave de lavaplatos</t>
  </si>
  <si>
    <t>Llave de lavadero</t>
  </si>
  <si>
    <t>Litros/descarga</t>
  </si>
  <si>
    <t>Litros/minuto</t>
  </si>
  <si>
    <t>Tiempo de uso referencial en minutos (t)</t>
  </si>
  <si>
    <t>Número de usos por persona en un día (NU)</t>
  </si>
  <si>
    <t>Litros/día</t>
  </si>
  <si>
    <t>Litros/año</t>
  </si>
  <si>
    <t>Marca y modelo</t>
  </si>
  <si>
    <t>Cantidad de artefactos</t>
  </si>
  <si>
    <t>m² / persona</t>
  </si>
  <si>
    <t>Demanda Diaria</t>
  </si>
  <si>
    <t>tipo</t>
  </si>
  <si>
    <t>Cap.1 D.S. N°27 - versión 1</t>
  </si>
  <si>
    <t>Superficie Útil en m²</t>
  </si>
  <si>
    <t>Carga de ocupación (personas / edificación)</t>
  </si>
  <si>
    <t>Caudal máximo</t>
  </si>
  <si>
    <t>Caudales máximos para artefactos sanitarios y griferías.</t>
  </si>
  <si>
    <t>Fuente: División Técnica de Estudio y Fomento Habitacional (Ditec) del Minvu a partir de datos disponibles en el mercado.</t>
  </si>
  <si>
    <t>A continuación, se explica en detalle el procedimiento para ingresar datos de entrada en la planilla de cálculo de la hoja 3.1. ASyGE del presente archivo Excel.</t>
  </si>
  <si>
    <t>2. Cálculo de demanda diaria de cada artefacto y grifería para proyecto referencial o línea base</t>
  </si>
  <si>
    <t>4. Cálculo demanda anual para proyecto referencial o línea base</t>
  </si>
  <si>
    <t>5. Cálculo demanda anual del proyecto propuesto</t>
  </si>
  <si>
    <t>Demanda anual</t>
  </si>
  <si>
    <t>1. Cálculo de carga de ocupación del proyecto propuesto y proyecto referencial, según Artículo 4.2.4 de la OGUC</t>
  </si>
  <si>
    <r>
      <t xml:space="preserve">Ingresar la </t>
    </r>
    <r>
      <rPr>
        <b/>
        <i/>
        <sz val="10"/>
        <color theme="1"/>
        <rFont val="Arial Narrow"/>
        <family val="2"/>
      </rPr>
      <t>superficie útil (m²)</t>
    </r>
    <r>
      <rPr>
        <sz val="10"/>
        <color theme="1"/>
        <rFont val="Arial Narrow"/>
        <family val="2"/>
      </rPr>
      <t xml:space="preserve"> del proyecto propuesto (para proyecto referencial se considera la misma superficie útil), así se obtendrá la carga de ocupación del proyecto propuesto y del referencial (personas/edificación). La carga de ocupación es calculada de acuerdo a la </t>
    </r>
    <r>
      <rPr>
        <i/>
        <sz val="10"/>
        <color theme="1"/>
        <rFont val="Arial Narrow"/>
        <family val="2"/>
      </rPr>
      <t xml:space="preserve">Tabla de Carga de Ocupación </t>
    </r>
    <r>
      <rPr>
        <sz val="10"/>
        <color theme="1"/>
        <rFont val="Arial Narrow"/>
        <family val="2"/>
      </rPr>
      <t>del artículo 4.2.4. de la OGUC, considerando el valor para Salones de Reuniones (0,8 m</t>
    </r>
    <r>
      <rPr>
        <sz val="10"/>
        <color theme="1"/>
        <rFont val="Calibri"/>
        <family val="2"/>
      </rPr>
      <t>²</t>
    </r>
    <r>
      <rPr>
        <sz val="10"/>
        <color theme="1"/>
        <rFont val="Arial Narrow"/>
        <family val="2"/>
      </rPr>
      <t xml:space="preserve"> / persona).</t>
    </r>
  </si>
  <si>
    <t>6. Porcentaje de reducción del proyecto propuesto respecto del proyecto referencial o línea base</t>
  </si>
  <si>
    <t>3. Cálculo de demanda diaria de cada artefacto o grifería del proyecto propuesto</t>
  </si>
  <si>
    <t>Caudal</t>
  </si>
  <si>
    <t>Unidad del caudal</t>
  </si>
  <si>
    <t>Caudal referencial</t>
  </si>
  <si>
    <t>Unidad del caudal referencial</t>
  </si>
  <si>
    <r>
      <t xml:space="preserve">Ingresar el </t>
    </r>
    <r>
      <rPr>
        <b/>
        <sz val="10"/>
        <rFont val="Arial Narrow"/>
        <family val="2"/>
      </rPr>
      <t>caudal</t>
    </r>
    <r>
      <rPr>
        <sz val="10"/>
        <rFont val="Arial Narrow"/>
        <family val="2"/>
      </rPr>
      <t xml:space="preserve"> y</t>
    </r>
    <r>
      <rPr>
        <b/>
        <sz val="10"/>
        <rFont val="Arial Narrow"/>
        <family val="2"/>
      </rPr>
      <t xml:space="preserve"> cantidad de artefactos y griferías </t>
    </r>
    <r>
      <rPr>
        <sz val="10"/>
        <rFont val="Arial Narrow"/>
        <family val="2"/>
      </rPr>
      <t xml:space="preserve">del proyecto propuesto, además de </t>
    </r>
    <r>
      <rPr>
        <b/>
        <sz val="10"/>
        <rFont val="Arial Narrow"/>
        <family val="2"/>
      </rPr>
      <t>información adicional sobre la marca y modelo</t>
    </r>
    <r>
      <rPr>
        <sz val="10"/>
        <rFont val="Arial Narrow"/>
        <family val="2"/>
      </rPr>
      <t xml:space="preserve">. Para efectos de este cálculo, se multiplica este caudal por los siguientes factores: </t>
    </r>
    <r>
      <rPr>
        <i/>
        <sz val="10"/>
        <rFont val="Arial Narrow"/>
        <family val="2"/>
      </rPr>
      <t>Tiempo de Uso Referencial en minutos</t>
    </r>
    <r>
      <rPr>
        <sz val="10"/>
        <rFont val="Arial Narrow"/>
        <family val="2"/>
      </rPr>
      <t xml:space="preserve"> (t), </t>
    </r>
    <r>
      <rPr>
        <i/>
        <sz val="10"/>
        <rFont val="Arial Narrow"/>
        <family val="2"/>
      </rPr>
      <t>Número de Usos por persona en un día</t>
    </r>
    <r>
      <rPr>
        <sz val="10"/>
        <rFont val="Arial Narrow"/>
        <family val="2"/>
      </rPr>
      <t xml:space="preserve"> (NU) y </t>
    </r>
    <r>
      <rPr>
        <i/>
        <sz val="10"/>
        <rFont val="Arial Narrow"/>
        <family val="2"/>
      </rPr>
      <t xml:space="preserve">Carga de Ocupación </t>
    </r>
    <r>
      <rPr>
        <sz val="10"/>
        <rFont val="Arial Narrow"/>
        <family val="2"/>
      </rPr>
      <t>(m</t>
    </r>
    <r>
      <rPr>
        <sz val="10"/>
        <rFont val="Calibri"/>
        <family val="2"/>
      </rPr>
      <t xml:space="preserve">² </t>
    </r>
    <r>
      <rPr>
        <sz val="10"/>
        <rFont val="Arial Narrow"/>
        <family val="2"/>
      </rPr>
      <t xml:space="preserve">/ persona) calculada en el paso 1. Se debe tener en consideración que la reducción solicitada para cumplir el requerimiento </t>
    </r>
    <r>
      <rPr>
        <i/>
        <sz val="10"/>
        <rFont val="Arial Narrow"/>
        <family val="2"/>
      </rPr>
      <t>3.1. Artefactos Sanitarios y Griferías Eficientes</t>
    </r>
    <r>
      <rPr>
        <sz val="10"/>
        <rFont val="Arial Narrow"/>
        <family val="2"/>
      </rPr>
      <t xml:space="preserve"> (mínimo de sustentabilidad) estará supeditada al caudal de los artefactos y griferías del proyecto propuesto.</t>
    </r>
  </si>
  <si>
    <t>Se entrega información del cálculo de demanda anual del proyecto referencial o línea base. Para efectos de este cálculo, se suman todas las demandas diarias de los artefactos o griferías del proyecto referencial, y se multiplican por 365 días, obteniendo así la demanda anual del proyecto referencial en litros/año.</t>
  </si>
  <si>
    <t>Se suman todas las demandas diarias de los artefactos o griferías del proyecto propuesto, y se multiplican por 365 días, obteniendo así la demanda anual del proyecto propuesto en litros/año.</t>
  </si>
  <si>
    <t>En este punto se indica el resultado del porcentaje de reducción de demanda anual de agua, obtenido entre la comparación del proyecto propuesto respecto de un proyecto referencial.</t>
  </si>
  <si>
    <t>Reducción de demanda anual de agua</t>
  </si>
  <si>
    <r>
      <t xml:space="preserve">Se entrega información del cálculo de demanda diaria de cada artefacto y grifería del proyecto referencial o línea base. Para efectos de este cálculo, se considera 1 artefacto o grifería con caudales mayores a los máximos permitidos indicados en la tabla </t>
    </r>
    <r>
      <rPr>
        <i/>
        <sz val="10"/>
        <rFont val="Arial Narrow"/>
        <family val="2"/>
      </rPr>
      <t>Caudales máximos para artefactos sanitarios y griferías</t>
    </r>
    <r>
      <rPr>
        <sz val="10"/>
        <rFont val="Arial Narrow"/>
        <family val="2"/>
      </rPr>
      <t>, y para los valores de</t>
    </r>
    <r>
      <rPr>
        <i/>
        <sz val="10"/>
        <rFont val="Arial Narrow"/>
        <family val="2"/>
      </rPr>
      <t xml:space="preserve"> Tiempo de Uso Referencial (t) </t>
    </r>
    <r>
      <rPr>
        <sz val="10"/>
        <rFont val="Arial Narrow"/>
        <family val="2"/>
      </rPr>
      <t xml:space="preserve">y </t>
    </r>
    <r>
      <rPr>
        <i/>
        <sz val="10"/>
        <rFont val="Arial Narrow"/>
        <family val="2"/>
      </rPr>
      <t>Número de Usos por persona en un día (NU)</t>
    </r>
    <r>
      <rPr>
        <sz val="10"/>
        <rFont val="Arial Narrow"/>
        <family val="2"/>
      </rPr>
      <t xml:space="preserve">, se consideran los valores de la tabla </t>
    </r>
    <r>
      <rPr>
        <i/>
        <sz val="10"/>
        <rFont val="Arial Narrow"/>
        <family val="2"/>
      </rPr>
      <t>2. Cálculo de demanda diaria de cada artefacto y grifería para proyecto referencial o línea base</t>
    </r>
    <r>
      <rPr>
        <sz val="10"/>
        <rFont val="Arial Narrow"/>
        <family val="2"/>
      </rPr>
      <t xml:space="preserve">, de la hoja de cálculo </t>
    </r>
    <r>
      <rPr>
        <i/>
        <sz val="10"/>
        <rFont val="Arial Narrow"/>
        <family val="2"/>
      </rPr>
      <t>3.1. ASyGE</t>
    </r>
    <r>
      <rPr>
        <sz val="10"/>
        <rFont val="Arial Narrow"/>
        <family val="2"/>
      </rPr>
      <t xml:space="preserve"> del presente archivo Excel. Para el valor de </t>
    </r>
    <r>
      <rPr>
        <i/>
        <sz val="10"/>
        <rFont val="Arial Narrow"/>
        <family val="2"/>
      </rPr>
      <t>Carga de ocupación</t>
    </r>
    <r>
      <rPr>
        <sz val="10"/>
        <rFont val="Arial Narrow"/>
        <family val="2"/>
      </rPr>
      <t xml:space="preserve"> (m² / persona), se considera el calculado en el paso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</si>
</sst>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4"/>
      <color theme="0"/>
      <name val="Arial Narrow"/>
      <family val="2"/>
    </font>
    <font>
      <b/>
      <sz val="10"/>
      <color theme="0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Arial Narrow"/>
      <family val="2"/>
    </font>
    <font>
      <b/>
      <i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color theme="1"/>
      <name val="Arial Narrow"/>
      <family val="2"/>
    </font>
    <font>
      <i/>
      <sz val="10"/>
      <name val="Arial Narrow"/>
      <family val="2"/>
    </font>
    <font>
      <sz val="10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41" fontId="3" fillId="0" borderId="1" xfId="2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1" fontId="1" fillId="0" borderId="1" xfId="2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41" fontId="1" fillId="0" borderId="1" xfId="2" applyFont="1" applyBorder="1" applyAlignment="1">
      <alignment wrapText="1"/>
    </xf>
    <xf numFmtId="9" fontId="1" fillId="4" borderId="3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11" fillId="0" borderId="0" xfId="0" applyFont="1"/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1" fontId="1" fillId="0" borderId="0" xfId="2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7" fillId="0" borderId="0" xfId="0" applyFont="1" applyAlignment="1">
      <alignment wrapText="1"/>
    </xf>
    <xf numFmtId="0" fontId="5" fillId="3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</cellXfs>
  <cellStyles count="3">
    <cellStyle name="Millares [0]" xfId="2" builtinId="6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"/>
  <sheetViews>
    <sheetView zoomScaleNormal="100" workbookViewId="0">
      <selection activeCell="H15" sqref="H15"/>
    </sheetView>
  </sheetViews>
  <sheetFormatPr baseColWidth="10" defaultRowHeight="14.4" x14ac:dyDescent="0.3"/>
  <cols>
    <col min="1" max="1" width="12.6640625" customWidth="1"/>
    <col min="2" max="2" width="20.44140625" style="2" bestFit="1" customWidth="1"/>
    <col min="3" max="3" width="17.88671875" style="2" customWidth="1"/>
    <col min="4" max="4" width="14.44140625" style="2" customWidth="1"/>
    <col min="5" max="10" width="12.6640625" style="2" customWidth="1"/>
    <col min="11" max="11" width="12.6640625" style="1" customWidth="1"/>
    <col min="12" max="12" width="12.6640625" customWidth="1"/>
    <col min="13" max="13" width="2" customWidth="1"/>
    <col min="14" max="14" width="2.109375" customWidth="1"/>
    <col min="15" max="15" width="2.33203125" customWidth="1"/>
    <col min="16" max="16" width="1.88671875" customWidth="1"/>
  </cols>
  <sheetData>
    <row r="1" spans="2:12" s="1" customFormat="1" ht="13.5" customHeight="1" x14ac:dyDescent="0.3">
      <c r="B1" s="2"/>
      <c r="C1" s="2"/>
      <c r="D1" s="2"/>
      <c r="E1" s="2"/>
      <c r="F1" s="2"/>
      <c r="G1" s="2"/>
      <c r="H1" s="2"/>
      <c r="I1" s="2"/>
      <c r="J1" s="2"/>
      <c r="L1"/>
    </row>
    <row r="2" spans="2:12" s="1" customFormat="1" ht="18" customHeight="1" x14ac:dyDescent="0.3">
      <c r="B2" s="42" t="s">
        <v>42</v>
      </c>
      <c r="C2" s="42"/>
      <c r="D2" s="42"/>
      <c r="E2" s="42"/>
      <c r="F2" s="42"/>
      <c r="G2" s="42"/>
      <c r="H2" s="42"/>
      <c r="I2" s="42"/>
      <c r="J2" s="42"/>
      <c r="L2"/>
    </row>
    <row r="3" spans="2:12" s="1" customFormat="1" x14ac:dyDescent="0.3">
      <c r="B3" s="43" t="s">
        <v>19</v>
      </c>
      <c r="C3" s="43"/>
      <c r="D3" s="43"/>
      <c r="E3" s="43"/>
      <c r="F3" s="43"/>
      <c r="G3" s="43"/>
      <c r="H3" s="43"/>
      <c r="I3" s="2"/>
      <c r="J3" s="2"/>
      <c r="L3"/>
    </row>
    <row r="4" spans="2:12" s="1" customFormat="1" x14ac:dyDescent="0.3">
      <c r="B4" s="19"/>
      <c r="C4" s="19"/>
      <c r="D4" s="19"/>
      <c r="E4" s="19"/>
      <c r="F4" s="19"/>
      <c r="G4" s="19"/>
      <c r="H4" s="19"/>
      <c r="I4" s="2"/>
      <c r="J4" s="2"/>
      <c r="L4"/>
    </row>
    <row r="5" spans="2:12" s="1" customFormat="1" x14ac:dyDescent="0.3">
      <c r="B5" s="43" t="s">
        <v>25</v>
      </c>
      <c r="C5" s="43"/>
      <c r="D5" s="43"/>
      <c r="E5" s="43"/>
      <c r="F5" s="43"/>
      <c r="G5" s="43"/>
      <c r="H5" s="43"/>
      <c r="I5" s="43"/>
      <c r="J5" s="43"/>
      <c r="L5"/>
    </row>
    <row r="6" spans="2:12" s="23" customFormat="1" ht="13.8" x14ac:dyDescent="0.3">
      <c r="B6" s="19"/>
      <c r="C6" s="19"/>
      <c r="D6" s="19"/>
      <c r="E6" s="19"/>
      <c r="F6" s="19"/>
      <c r="G6" s="19"/>
      <c r="H6" s="19"/>
      <c r="L6" s="24"/>
    </row>
    <row r="7" spans="2:12" s="24" customFormat="1" ht="13.8" x14ac:dyDescent="0.3">
      <c r="B7" s="46" t="s">
        <v>30</v>
      </c>
      <c r="C7" s="46"/>
      <c r="D7" s="46"/>
      <c r="E7" s="46"/>
      <c r="F7" s="46"/>
      <c r="G7" s="46"/>
      <c r="H7" s="46"/>
      <c r="I7" s="46"/>
      <c r="J7" s="46"/>
      <c r="K7" s="23"/>
    </row>
    <row r="8" spans="2:12" s="24" customFormat="1" ht="44.4" customHeight="1" x14ac:dyDescent="0.3">
      <c r="B8" s="45" t="s">
        <v>31</v>
      </c>
      <c r="C8" s="45"/>
      <c r="D8" s="45"/>
      <c r="E8" s="45"/>
      <c r="F8" s="45"/>
      <c r="G8" s="45"/>
      <c r="H8" s="45"/>
      <c r="I8" s="45"/>
      <c r="J8" s="45"/>
      <c r="K8" s="23"/>
    </row>
    <row r="9" spans="2:12" s="24" customFormat="1" ht="13.8" x14ac:dyDescent="0.3"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2:12" s="24" customFormat="1" ht="13.8" x14ac:dyDescent="0.3">
      <c r="B10" s="46" t="s">
        <v>26</v>
      </c>
      <c r="C10" s="46"/>
      <c r="D10" s="46"/>
      <c r="E10" s="46"/>
      <c r="F10" s="46"/>
      <c r="G10" s="46"/>
      <c r="H10" s="46"/>
      <c r="I10" s="46"/>
      <c r="J10" s="46"/>
      <c r="K10" s="23"/>
    </row>
    <row r="11" spans="2:12" s="24" customFormat="1" ht="63" customHeight="1" x14ac:dyDescent="0.3">
      <c r="B11" s="48" t="s">
        <v>43</v>
      </c>
      <c r="C11" s="48"/>
      <c r="D11" s="48"/>
      <c r="E11" s="48"/>
      <c r="F11" s="48"/>
      <c r="G11" s="48"/>
      <c r="H11" s="48"/>
      <c r="I11" s="48"/>
      <c r="J11" s="48"/>
      <c r="K11" s="23"/>
    </row>
    <row r="12" spans="2:12" s="24" customFormat="1" ht="5.4" customHeight="1" x14ac:dyDescent="0.3">
      <c r="B12" s="30"/>
      <c r="C12" s="30"/>
      <c r="D12" s="30"/>
      <c r="E12" s="30"/>
      <c r="F12" s="30"/>
      <c r="G12" s="30"/>
      <c r="H12" s="30"/>
      <c r="I12" s="30"/>
      <c r="J12" s="30"/>
      <c r="K12" s="25"/>
      <c r="L12" s="25"/>
    </row>
    <row r="13" spans="2:12" s="24" customFormat="1" ht="13.8" x14ac:dyDescent="0.3">
      <c r="C13" s="32" t="s">
        <v>23</v>
      </c>
      <c r="F13" s="30"/>
      <c r="G13" s="30"/>
      <c r="H13" s="30"/>
      <c r="I13" s="30"/>
      <c r="J13" s="30"/>
      <c r="K13" s="25"/>
      <c r="L13" s="25"/>
    </row>
    <row r="14" spans="2:12" s="24" customFormat="1" ht="13.8" x14ac:dyDescent="0.3">
      <c r="C14" s="33" t="s">
        <v>0</v>
      </c>
      <c r="D14" s="34" t="s">
        <v>22</v>
      </c>
      <c r="E14" s="34" t="s">
        <v>1</v>
      </c>
      <c r="F14" s="30"/>
      <c r="G14" s="30"/>
      <c r="H14" s="30"/>
      <c r="I14" s="30"/>
      <c r="J14" s="30"/>
      <c r="K14" s="25"/>
      <c r="L14" s="25"/>
    </row>
    <row r="15" spans="2:12" s="24" customFormat="1" ht="13.8" x14ac:dyDescent="0.3">
      <c r="C15" s="31" t="s">
        <v>2</v>
      </c>
      <c r="D15" s="18">
        <v>6</v>
      </c>
      <c r="E15" s="18" t="s">
        <v>8</v>
      </c>
      <c r="F15" s="30"/>
      <c r="G15" s="30"/>
      <c r="H15" s="30"/>
      <c r="I15" s="30"/>
      <c r="J15" s="30"/>
      <c r="K15" s="25"/>
      <c r="L15" s="25"/>
    </row>
    <row r="16" spans="2:12" s="24" customFormat="1" ht="13.8" x14ac:dyDescent="0.3">
      <c r="C16" s="31" t="s">
        <v>3</v>
      </c>
      <c r="D16" s="18">
        <v>1.9</v>
      </c>
      <c r="E16" s="18" t="s">
        <v>8</v>
      </c>
      <c r="F16" s="30"/>
      <c r="G16" s="30"/>
      <c r="H16" s="30"/>
      <c r="I16" s="30"/>
      <c r="J16" s="30"/>
      <c r="K16" s="25"/>
      <c r="L16" s="25"/>
    </row>
    <row r="17" spans="2:12" s="24" customFormat="1" ht="27.6" x14ac:dyDescent="0.3">
      <c r="C17" s="31" t="s">
        <v>4</v>
      </c>
      <c r="D17" s="18">
        <v>8</v>
      </c>
      <c r="E17" s="18" t="s">
        <v>9</v>
      </c>
      <c r="F17" s="30"/>
      <c r="G17" s="30"/>
      <c r="H17" s="30"/>
      <c r="I17" s="30"/>
      <c r="J17" s="30"/>
      <c r="K17" s="25"/>
      <c r="L17" s="25"/>
    </row>
    <row r="18" spans="2:12" s="24" customFormat="1" ht="27.6" x14ac:dyDescent="0.3">
      <c r="C18" s="31" t="s">
        <v>5</v>
      </c>
      <c r="D18" s="18">
        <v>8</v>
      </c>
      <c r="E18" s="18" t="s">
        <v>9</v>
      </c>
      <c r="F18" s="30"/>
      <c r="G18" s="30"/>
      <c r="H18" s="30"/>
      <c r="I18" s="30"/>
      <c r="J18" s="30"/>
      <c r="K18" s="25"/>
      <c r="L18" s="25"/>
    </row>
    <row r="19" spans="2:12" s="24" customFormat="1" ht="13.8" x14ac:dyDescent="0.3">
      <c r="C19" s="31" t="s">
        <v>6</v>
      </c>
      <c r="D19" s="18">
        <v>8</v>
      </c>
      <c r="E19" s="18" t="s">
        <v>9</v>
      </c>
      <c r="F19" s="30"/>
      <c r="G19" s="30"/>
      <c r="H19" s="30"/>
      <c r="I19" s="30"/>
      <c r="J19" s="30"/>
      <c r="K19" s="25"/>
      <c r="L19" s="25"/>
    </row>
    <row r="20" spans="2:12" s="24" customFormat="1" ht="13.8" x14ac:dyDescent="0.3">
      <c r="C20" s="31" t="s">
        <v>7</v>
      </c>
      <c r="D20" s="18">
        <v>10</v>
      </c>
      <c r="E20" s="18" t="s">
        <v>9</v>
      </c>
      <c r="F20" s="30"/>
      <c r="G20" s="30"/>
      <c r="H20" s="30"/>
      <c r="I20" s="30"/>
      <c r="J20" s="30"/>
      <c r="K20" s="25"/>
      <c r="L20" s="25"/>
    </row>
    <row r="21" spans="2:12" s="24" customFormat="1" ht="23.4" customHeight="1" x14ac:dyDescent="0.3">
      <c r="C21" s="49" t="s">
        <v>24</v>
      </c>
      <c r="D21" s="49"/>
      <c r="E21" s="49"/>
      <c r="F21" s="40"/>
      <c r="G21" s="40"/>
      <c r="H21" s="40"/>
      <c r="I21" s="40"/>
      <c r="J21" s="40"/>
      <c r="K21" s="25"/>
      <c r="L21" s="25"/>
    </row>
    <row r="22" spans="2:12" s="24" customFormat="1" ht="13.8" x14ac:dyDescent="0.3">
      <c r="B22" s="30"/>
      <c r="C22" s="30"/>
      <c r="D22" s="30"/>
      <c r="E22" s="30"/>
      <c r="F22" s="30"/>
      <c r="G22" s="30"/>
      <c r="H22" s="30"/>
      <c r="I22" s="30"/>
      <c r="J22" s="30"/>
      <c r="K22" s="25"/>
      <c r="L22" s="25"/>
    </row>
    <row r="23" spans="2:12" s="24" customFormat="1" ht="13.8" x14ac:dyDescent="0.3">
      <c r="B23" s="46" t="s">
        <v>33</v>
      </c>
      <c r="C23" s="46"/>
      <c r="D23" s="46"/>
      <c r="E23" s="46"/>
      <c r="F23" s="46"/>
      <c r="G23" s="46"/>
      <c r="H23" s="46"/>
      <c r="I23" s="46"/>
      <c r="J23" s="46"/>
    </row>
    <row r="24" spans="2:12" s="24" customFormat="1" ht="69" customHeight="1" x14ac:dyDescent="0.3">
      <c r="B24" s="47" t="s">
        <v>38</v>
      </c>
      <c r="C24" s="45"/>
      <c r="D24" s="45"/>
      <c r="E24" s="45"/>
      <c r="F24" s="45"/>
      <c r="G24" s="45"/>
      <c r="H24" s="45"/>
      <c r="I24" s="45"/>
      <c r="J24" s="45"/>
    </row>
    <row r="25" spans="2:12" s="24" customFormat="1" ht="13.8" x14ac:dyDescent="0.3"/>
    <row r="26" spans="2:12" s="24" customFormat="1" ht="13.8" x14ac:dyDescent="0.3">
      <c r="B26" s="44" t="s">
        <v>27</v>
      </c>
      <c r="C26" s="44"/>
      <c r="D26" s="44"/>
      <c r="E26" s="44"/>
      <c r="F26" s="44"/>
      <c r="G26" s="44"/>
      <c r="H26" s="44"/>
      <c r="I26" s="23"/>
      <c r="J26" s="23"/>
    </row>
    <row r="27" spans="2:12" s="24" customFormat="1" ht="35.4" customHeight="1" x14ac:dyDescent="0.3">
      <c r="B27" s="45" t="s">
        <v>39</v>
      </c>
      <c r="C27" s="45"/>
      <c r="D27" s="45"/>
      <c r="E27" s="45"/>
      <c r="F27" s="45"/>
      <c r="G27" s="45"/>
      <c r="H27" s="45"/>
      <c r="I27" s="45"/>
      <c r="J27" s="45"/>
    </row>
    <row r="29" spans="2:12" x14ac:dyDescent="0.3">
      <c r="B29" s="44" t="s">
        <v>28</v>
      </c>
      <c r="C29" s="44"/>
      <c r="D29" s="44"/>
      <c r="E29" s="44"/>
      <c r="F29" s="44"/>
      <c r="G29" s="44"/>
      <c r="H29" s="44"/>
      <c r="I29" s="23"/>
      <c r="J29" s="23"/>
      <c r="K29" s="23"/>
      <c r="L29" s="24"/>
    </row>
    <row r="30" spans="2:12" ht="33" customHeight="1" x14ac:dyDescent="0.3">
      <c r="B30" s="45" t="s">
        <v>40</v>
      </c>
      <c r="C30" s="45"/>
      <c r="D30" s="45"/>
      <c r="E30" s="45"/>
      <c r="F30" s="45"/>
      <c r="G30" s="45"/>
      <c r="H30" s="45"/>
      <c r="I30" s="45"/>
      <c r="J30" s="45"/>
      <c r="K30" s="23"/>
      <c r="L30" s="24"/>
    </row>
    <row r="31" spans="2:12" x14ac:dyDescent="0.3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4"/>
    </row>
    <row r="32" spans="2:12" x14ac:dyDescent="0.3">
      <c r="B32" s="44" t="s">
        <v>32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2:12" x14ac:dyDescent="0.3">
      <c r="B33" s="45" t="s">
        <v>41</v>
      </c>
      <c r="C33" s="45"/>
      <c r="D33" s="45"/>
      <c r="E33" s="45"/>
      <c r="F33" s="45"/>
      <c r="G33" s="45"/>
      <c r="H33" s="45"/>
      <c r="I33" s="45"/>
      <c r="J33" s="45"/>
      <c r="K33" s="23"/>
      <c r="L33" s="24"/>
    </row>
  </sheetData>
  <sheetProtection password="C61B" sheet="1" selectLockedCells="1"/>
  <mergeCells count="16">
    <mergeCell ref="B2:J2"/>
    <mergeCell ref="B3:H3"/>
    <mergeCell ref="B26:H26"/>
    <mergeCell ref="B27:J27"/>
    <mergeCell ref="B33:J33"/>
    <mergeCell ref="B32:L32"/>
    <mergeCell ref="B5:J5"/>
    <mergeCell ref="B7:J7"/>
    <mergeCell ref="B8:J8"/>
    <mergeCell ref="B23:J23"/>
    <mergeCell ref="B24:J24"/>
    <mergeCell ref="B29:H29"/>
    <mergeCell ref="B30:J30"/>
    <mergeCell ref="B10:J10"/>
    <mergeCell ref="B11:J11"/>
    <mergeCell ref="C21:E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abSelected="1" topLeftCell="A10" zoomScaleNormal="100" workbookViewId="0">
      <selection activeCell="H24" sqref="H24"/>
    </sheetView>
  </sheetViews>
  <sheetFormatPr baseColWidth="10" defaultRowHeight="14.4" x14ac:dyDescent="0.3"/>
  <cols>
    <col min="1" max="1" width="12.6640625" customWidth="1"/>
    <col min="2" max="2" width="15.77734375" style="2" customWidth="1"/>
    <col min="3" max="3" width="12.6640625" style="2" customWidth="1"/>
    <col min="4" max="4" width="16.33203125" style="2" customWidth="1"/>
    <col min="5" max="10" width="12.6640625" style="2" customWidth="1"/>
    <col min="11" max="11" width="12.6640625" style="1" customWidth="1"/>
    <col min="12" max="12" width="12.6640625" customWidth="1"/>
    <col min="13" max="13" width="2" customWidth="1"/>
    <col min="14" max="14" width="2.109375" customWidth="1"/>
    <col min="15" max="15" width="2.33203125" customWidth="1"/>
    <col min="16" max="16" width="1.88671875" customWidth="1"/>
  </cols>
  <sheetData>
    <row r="1" spans="2:12" ht="13.5" customHeight="1" x14ac:dyDescent="0.3"/>
    <row r="2" spans="2:12" ht="18" x14ac:dyDescent="0.3">
      <c r="B2" s="42" t="s">
        <v>42</v>
      </c>
      <c r="C2" s="42"/>
      <c r="D2" s="42"/>
      <c r="E2" s="42"/>
      <c r="F2" s="42"/>
      <c r="G2" s="42"/>
      <c r="H2" s="42"/>
      <c r="I2" s="42"/>
      <c r="J2" s="42"/>
    </row>
    <row r="3" spans="2:12" x14ac:dyDescent="0.3">
      <c r="B3" s="43" t="s">
        <v>19</v>
      </c>
      <c r="C3" s="43"/>
      <c r="D3" s="43"/>
      <c r="E3" s="43"/>
      <c r="F3" s="43"/>
      <c r="G3" s="43"/>
      <c r="H3" s="43"/>
    </row>
    <row r="4" spans="2:12" x14ac:dyDescent="0.3">
      <c r="B4" s="9"/>
      <c r="C4" s="9"/>
      <c r="D4" s="9"/>
      <c r="E4" s="9"/>
      <c r="F4" s="9"/>
      <c r="G4" s="9"/>
      <c r="H4" s="9"/>
    </row>
    <row r="5" spans="2:12" x14ac:dyDescent="0.3">
      <c r="B5" s="50" t="s">
        <v>30</v>
      </c>
      <c r="C5" s="50"/>
      <c r="D5" s="50"/>
      <c r="E5" s="50"/>
      <c r="F5" s="50"/>
      <c r="G5" s="50"/>
      <c r="H5" s="50"/>
      <c r="I5" s="50"/>
      <c r="J5" s="50"/>
    </row>
    <row r="6" spans="2:12" ht="41.4" x14ac:dyDescent="0.3">
      <c r="B6" s="5" t="s">
        <v>20</v>
      </c>
      <c r="C6" s="5" t="s">
        <v>16</v>
      </c>
      <c r="D6" s="7" t="s">
        <v>21</v>
      </c>
    </row>
    <row r="7" spans="2:12" x14ac:dyDescent="0.3">
      <c r="B7" s="11">
        <v>100</v>
      </c>
      <c r="C7" s="6">
        <v>0.8</v>
      </c>
      <c r="D7" s="15">
        <f>B7/C7</f>
        <v>125</v>
      </c>
    </row>
    <row r="8" spans="2:12" x14ac:dyDescent="0.3">
      <c r="B8" s="19"/>
      <c r="C8" s="19"/>
      <c r="D8" s="19"/>
    </row>
    <row r="9" spans="2:12" ht="14.4" customHeight="1" x14ac:dyDescent="0.3">
      <c r="B9" s="51" t="s">
        <v>26</v>
      </c>
      <c r="C9" s="51"/>
      <c r="D9" s="51"/>
      <c r="E9" s="51"/>
      <c r="F9" s="51"/>
      <c r="G9" s="51"/>
      <c r="H9" s="51"/>
      <c r="I9" s="51"/>
      <c r="J9" s="51"/>
      <c r="K9" s="26"/>
      <c r="L9" s="26"/>
    </row>
    <row r="10" spans="2:12" ht="55.2" x14ac:dyDescent="0.3">
      <c r="B10" s="38" t="s">
        <v>0</v>
      </c>
      <c r="C10" s="38" t="s">
        <v>36</v>
      </c>
      <c r="D10" s="38" t="s">
        <v>37</v>
      </c>
      <c r="E10" s="38" t="s">
        <v>10</v>
      </c>
      <c r="F10" s="38" t="s">
        <v>11</v>
      </c>
      <c r="G10" s="38" t="s">
        <v>14</v>
      </c>
      <c r="H10" s="38" t="s">
        <v>15</v>
      </c>
      <c r="I10" s="38" t="s">
        <v>17</v>
      </c>
      <c r="J10" s="38" t="s">
        <v>1</v>
      </c>
      <c r="K10" s="26"/>
      <c r="L10" s="26"/>
    </row>
    <row r="11" spans="2:12" x14ac:dyDescent="0.3">
      <c r="B11" s="22" t="s">
        <v>2</v>
      </c>
      <c r="C11" s="22">
        <v>7</v>
      </c>
      <c r="D11" s="10" t="s">
        <v>8</v>
      </c>
      <c r="E11" s="10">
        <v>1</v>
      </c>
      <c r="F11" s="10">
        <v>5</v>
      </c>
      <c r="G11" s="22" t="s">
        <v>18</v>
      </c>
      <c r="H11" s="22">
        <v>1</v>
      </c>
      <c r="I11" s="16">
        <f t="shared" ref="I11:I16" si="0">C11*E11*F11*$D$7*H11</f>
        <v>4375</v>
      </c>
      <c r="J11" s="22" t="s">
        <v>12</v>
      </c>
    </row>
    <row r="12" spans="2:12" x14ac:dyDescent="0.3">
      <c r="B12" s="22" t="s">
        <v>3</v>
      </c>
      <c r="C12" s="22">
        <v>2</v>
      </c>
      <c r="D12" s="10" t="s">
        <v>8</v>
      </c>
      <c r="E12" s="10">
        <v>1</v>
      </c>
      <c r="F12" s="10">
        <v>2</v>
      </c>
      <c r="G12" s="22" t="s">
        <v>18</v>
      </c>
      <c r="H12" s="22">
        <v>1</v>
      </c>
      <c r="I12" s="16">
        <f t="shared" si="0"/>
        <v>500</v>
      </c>
      <c r="J12" s="22" t="s">
        <v>12</v>
      </c>
    </row>
    <row r="13" spans="2:12" x14ac:dyDescent="0.3">
      <c r="B13" s="22" t="s">
        <v>4</v>
      </c>
      <c r="C13" s="22">
        <v>9</v>
      </c>
      <c r="D13" s="10" t="s">
        <v>9</v>
      </c>
      <c r="E13" s="10">
        <v>8</v>
      </c>
      <c r="F13" s="10">
        <v>1</v>
      </c>
      <c r="G13" s="22" t="s">
        <v>18</v>
      </c>
      <c r="H13" s="22">
        <v>1</v>
      </c>
      <c r="I13" s="16">
        <f t="shared" si="0"/>
        <v>9000</v>
      </c>
      <c r="J13" s="22" t="s">
        <v>12</v>
      </c>
    </row>
    <row r="14" spans="2:12" x14ac:dyDescent="0.3">
      <c r="B14" s="22" t="s">
        <v>5</v>
      </c>
      <c r="C14" s="22">
        <v>9</v>
      </c>
      <c r="D14" s="10" t="s">
        <v>9</v>
      </c>
      <c r="E14" s="10">
        <v>0.5</v>
      </c>
      <c r="F14" s="10">
        <v>5</v>
      </c>
      <c r="G14" s="22" t="s">
        <v>18</v>
      </c>
      <c r="H14" s="22">
        <v>1</v>
      </c>
      <c r="I14" s="16">
        <f t="shared" si="0"/>
        <v>2812.5</v>
      </c>
      <c r="J14" s="22" t="s">
        <v>12</v>
      </c>
    </row>
    <row r="15" spans="2:12" x14ac:dyDescent="0.3">
      <c r="B15" s="22" t="s">
        <v>6</v>
      </c>
      <c r="C15" s="22">
        <v>9</v>
      </c>
      <c r="D15" s="10" t="s">
        <v>9</v>
      </c>
      <c r="E15" s="10">
        <v>1</v>
      </c>
      <c r="F15" s="10">
        <v>4</v>
      </c>
      <c r="G15" s="22" t="s">
        <v>18</v>
      </c>
      <c r="H15" s="22">
        <v>1</v>
      </c>
      <c r="I15" s="16">
        <f t="shared" si="0"/>
        <v>4500</v>
      </c>
      <c r="J15" s="22" t="s">
        <v>12</v>
      </c>
    </row>
    <row r="16" spans="2:12" x14ac:dyDescent="0.3">
      <c r="B16" s="22" t="s">
        <v>7</v>
      </c>
      <c r="C16" s="22">
        <v>11</v>
      </c>
      <c r="D16" s="10" t="s">
        <v>9</v>
      </c>
      <c r="E16" s="10">
        <v>30</v>
      </c>
      <c r="F16" s="10">
        <v>0.15</v>
      </c>
      <c r="G16" s="22" t="s">
        <v>18</v>
      </c>
      <c r="H16" s="22">
        <v>1</v>
      </c>
      <c r="I16" s="16">
        <f t="shared" si="0"/>
        <v>6187.5</v>
      </c>
      <c r="J16" s="22" t="s">
        <v>12</v>
      </c>
    </row>
    <row r="17" spans="2:10" x14ac:dyDescent="0.3">
      <c r="B17" s="35"/>
      <c r="C17" s="35"/>
      <c r="D17" s="36"/>
      <c r="E17" s="36"/>
      <c r="F17" s="36"/>
      <c r="G17" s="35"/>
      <c r="H17" s="35"/>
      <c r="I17" s="37"/>
      <c r="J17" s="35"/>
    </row>
    <row r="18" spans="2:10" x14ac:dyDescent="0.3">
      <c r="B18" s="50" t="s">
        <v>33</v>
      </c>
      <c r="C18" s="50"/>
      <c r="D18" s="50"/>
      <c r="E18" s="50"/>
      <c r="F18" s="50"/>
      <c r="G18" s="50"/>
      <c r="H18" s="50"/>
      <c r="I18" s="50"/>
      <c r="J18" s="50"/>
    </row>
    <row r="19" spans="2:10" ht="52.5" customHeight="1" x14ac:dyDescent="0.3">
      <c r="B19" s="17" t="s">
        <v>0</v>
      </c>
      <c r="C19" s="17" t="s">
        <v>34</v>
      </c>
      <c r="D19" s="17" t="s">
        <v>35</v>
      </c>
      <c r="E19" s="17" t="s">
        <v>10</v>
      </c>
      <c r="F19" s="17" t="s">
        <v>11</v>
      </c>
      <c r="G19" s="17" t="s">
        <v>14</v>
      </c>
      <c r="H19" s="17" t="s">
        <v>15</v>
      </c>
      <c r="I19" s="17" t="s">
        <v>17</v>
      </c>
      <c r="J19" s="17" t="s">
        <v>1</v>
      </c>
    </row>
    <row r="20" spans="2:10" x14ac:dyDescent="0.3">
      <c r="B20" s="18" t="s">
        <v>2</v>
      </c>
      <c r="C20" s="11">
        <v>6</v>
      </c>
      <c r="D20" s="3" t="s">
        <v>8</v>
      </c>
      <c r="E20" s="8">
        <v>1</v>
      </c>
      <c r="F20" s="3">
        <v>5</v>
      </c>
      <c r="G20" s="12"/>
      <c r="H20" s="11">
        <v>0</v>
      </c>
      <c r="I20" s="14">
        <f t="shared" ref="I20:I25" si="1">C20*E20*F20*$D$7*H20</f>
        <v>0</v>
      </c>
      <c r="J20" s="18" t="s">
        <v>12</v>
      </c>
    </row>
    <row r="21" spans="2:10" x14ac:dyDescent="0.3">
      <c r="B21" s="18" t="s">
        <v>3</v>
      </c>
      <c r="C21" s="11">
        <v>1.9</v>
      </c>
      <c r="D21" s="3" t="s">
        <v>8</v>
      </c>
      <c r="E21" s="8">
        <v>1</v>
      </c>
      <c r="F21" s="3">
        <v>2</v>
      </c>
      <c r="G21" s="12"/>
      <c r="H21" s="11">
        <v>0</v>
      </c>
      <c r="I21" s="14">
        <f t="shared" si="1"/>
        <v>0</v>
      </c>
      <c r="J21" s="18" t="s">
        <v>12</v>
      </c>
    </row>
    <row r="22" spans="2:10" x14ac:dyDescent="0.3">
      <c r="B22" s="18" t="s">
        <v>4</v>
      </c>
      <c r="C22" s="11">
        <v>8</v>
      </c>
      <c r="D22" s="3" t="s">
        <v>9</v>
      </c>
      <c r="E22" s="8">
        <v>8</v>
      </c>
      <c r="F22" s="3">
        <v>1</v>
      </c>
      <c r="G22" s="12"/>
      <c r="H22" s="11">
        <v>0</v>
      </c>
      <c r="I22" s="14">
        <f t="shared" si="1"/>
        <v>0</v>
      </c>
      <c r="J22" s="18" t="s">
        <v>12</v>
      </c>
    </row>
    <row r="23" spans="2:10" x14ac:dyDescent="0.3">
      <c r="B23" s="18" t="s">
        <v>5</v>
      </c>
      <c r="C23" s="11">
        <v>8</v>
      </c>
      <c r="D23" s="3" t="s">
        <v>9</v>
      </c>
      <c r="E23" s="3">
        <v>0.5</v>
      </c>
      <c r="F23" s="3">
        <v>5</v>
      </c>
      <c r="G23" s="12"/>
      <c r="H23" s="11">
        <v>0</v>
      </c>
      <c r="I23" s="14">
        <f t="shared" si="1"/>
        <v>0</v>
      </c>
      <c r="J23" s="18" t="s">
        <v>12</v>
      </c>
    </row>
    <row r="24" spans="2:10" x14ac:dyDescent="0.3">
      <c r="B24" s="18" t="s">
        <v>6</v>
      </c>
      <c r="C24" s="11">
        <v>8</v>
      </c>
      <c r="D24" s="3" t="s">
        <v>9</v>
      </c>
      <c r="E24" s="3">
        <v>1</v>
      </c>
      <c r="F24" s="3">
        <v>4</v>
      </c>
      <c r="G24" s="12"/>
      <c r="H24" s="11">
        <v>0</v>
      </c>
      <c r="I24" s="14">
        <f t="shared" si="1"/>
        <v>0</v>
      </c>
      <c r="J24" s="18" t="s">
        <v>12</v>
      </c>
    </row>
    <row r="25" spans="2:10" x14ac:dyDescent="0.3">
      <c r="B25" s="18" t="s">
        <v>7</v>
      </c>
      <c r="C25" s="11">
        <v>10</v>
      </c>
      <c r="D25" s="3" t="s">
        <v>9</v>
      </c>
      <c r="E25" s="3">
        <v>30</v>
      </c>
      <c r="F25" s="3">
        <v>0.15</v>
      </c>
      <c r="G25" s="12"/>
      <c r="H25" s="11">
        <v>0</v>
      </c>
      <c r="I25" s="14">
        <f t="shared" si="1"/>
        <v>0</v>
      </c>
      <c r="J25" s="18" t="s">
        <v>12</v>
      </c>
    </row>
    <row r="26" spans="2:10" x14ac:dyDescent="0.3">
      <c r="B26"/>
      <c r="C26"/>
      <c r="D26"/>
      <c r="E26"/>
      <c r="F26"/>
      <c r="G26"/>
      <c r="H26"/>
      <c r="I26"/>
      <c r="J26"/>
    </row>
    <row r="27" spans="2:10" ht="14.4" customHeight="1" x14ac:dyDescent="0.3">
      <c r="B27" s="51" t="s">
        <v>27</v>
      </c>
      <c r="C27" s="51"/>
      <c r="D27" s="51"/>
      <c r="E27" s="51"/>
      <c r="F27" s="51"/>
      <c r="G27" s="51"/>
      <c r="H27" s="51"/>
      <c r="I27" s="51"/>
      <c r="J27" s="51"/>
    </row>
    <row r="28" spans="2:10" ht="14.4" customHeight="1" x14ac:dyDescent="0.3">
      <c r="B28" s="21"/>
      <c r="C28" s="39" t="s">
        <v>29</v>
      </c>
      <c r="D28" s="39" t="s">
        <v>1</v>
      </c>
      <c r="E28" s="21"/>
      <c r="F28" s="21"/>
      <c r="G28" s="21"/>
      <c r="H28" s="21"/>
      <c r="I28" s="21"/>
      <c r="J28" s="21"/>
    </row>
    <row r="29" spans="2:10" x14ac:dyDescent="0.3">
      <c r="C29" s="27">
        <f>(I11+I12+I13+I14+I15+I16)*365</f>
        <v>9991875</v>
      </c>
      <c r="D29" s="13" t="s">
        <v>13</v>
      </c>
    </row>
    <row r="31" spans="2:10" x14ac:dyDescent="0.3">
      <c r="B31" s="50" t="s">
        <v>28</v>
      </c>
      <c r="C31" s="50"/>
      <c r="D31" s="50"/>
      <c r="E31" s="50"/>
      <c r="F31" s="50"/>
      <c r="G31" s="50"/>
      <c r="H31" s="50"/>
      <c r="I31" s="50"/>
      <c r="J31" s="50"/>
    </row>
    <row r="32" spans="2:10" x14ac:dyDescent="0.3">
      <c r="B32"/>
      <c r="C32" s="7" t="s">
        <v>29</v>
      </c>
      <c r="D32" s="7" t="s">
        <v>1</v>
      </c>
      <c r="J32" s="41"/>
    </row>
    <row r="33" spans="2:12" x14ac:dyDescent="0.3">
      <c r="B33"/>
      <c r="C33" s="14">
        <f>(I20+I21+I22+I23+I24+I25)*365</f>
        <v>0</v>
      </c>
      <c r="D33" s="20" t="s">
        <v>13</v>
      </c>
    </row>
    <row r="35" spans="2:12" x14ac:dyDescent="0.3">
      <c r="B35" s="50" t="s">
        <v>32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</row>
    <row r="36" spans="2:12" ht="15.6" customHeight="1" thickBot="1" x14ac:dyDescent="0.35"/>
    <row r="37" spans="2:12" ht="15" thickBot="1" x14ac:dyDescent="0.35">
      <c r="D37" s="28">
        <f>1-(C33/C29)</f>
        <v>1</v>
      </c>
    </row>
    <row r="39" spans="2:12" x14ac:dyDescent="0.3">
      <c r="D39" s="29" t="str">
        <f>IF(D37&gt;14%,"CUMPLE","NO CUMPLE")</f>
        <v>CUMPLE</v>
      </c>
      <c r="I39" s="4"/>
      <c r="J39" s="4"/>
    </row>
    <row r="40" spans="2:12" ht="14.4" customHeight="1" x14ac:dyDescent="0.3">
      <c r="K40" s="26"/>
    </row>
    <row r="41" spans="2:12" x14ac:dyDescent="0.3">
      <c r="B41"/>
    </row>
    <row r="42" spans="2:12" ht="15" customHeight="1" x14ac:dyDescent="0.3"/>
    <row r="43" spans="2:12" ht="15" customHeight="1" x14ac:dyDescent="0.3"/>
    <row r="44" spans="2:12" ht="15" customHeight="1" x14ac:dyDescent="0.3"/>
    <row r="45" spans="2:12" ht="15" customHeight="1" x14ac:dyDescent="0.3"/>
  </sheetData>
  <sheetProtection password="C61B" sheet="1" selectLockedCells="1"/>
  <mergeCells count="8">
    <mergeCell ref="B35:L35"/>
    <mergeCell ref="B18:J18"/>
    <mergeCell ref="B3:H3"/>
    <mergeCell ref="B2:J2"/>
    <mergeCell ref="B5:J5"/>
    <mergeCell ref="B31:J31"/>
    <mergeCell ref="B9:J9"/>
    <mergeCell ref="B27:J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Indicaciones de uso</vt:lpstr>
      <vt:lpstr>3.1. ASyGE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Ubilla Kiger</dc:creator>
  <cp:lastModifiedBy>Allan Ubilla Kiger</cp:lastModifiedBy>
  <dcterms:created xsi:type="dcterms:W3CDTF">2019-07-01T13:47:13Z</dcterms:created>
  <dcterms:modified xsi:type="dcterms:W3CDTF">2021-06-18T19:43:26Z</dcterms:modified>
</cp:coreProperties>
</file>