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ortiza\OneDrive - Ministerio de Vivienda y Urbanismo\EE.PP E INF. VERDE\03 Estándares EE.PP - IV\D.S 27\Planillas de Sustentabilidad\"/>
    </mc:Choice>
  </mc:AlternateContent>
  <bookViews>
    <workbookView xWindow="0" yWindow="120" windowWidth="20496" windowHeight="7032" tabRatio="899" activeTab="1"/>
  </bookViews>
  <sheets>
    <sheet name="1. Paso a paso " sheetId="33" r:id="rId1"/>
    <sheet name="2. Factores para cálculo de KL" sheetId="30" r:id="rId2"/>
    <sheet name="3. Factor Especie Ks" sheetId="25" r:id="rId3"/>
    <sheet name="4. Ks, Kd, Kmc por vegetación" sheetId="28" r:id="rId4"/>
    <sheet name="5. Pp y Et" sheetId="29" r:id="rId5"/>
    <sheet name="6. Evapotraspiración Paisajismo" sheetId="27" r:id="rId6"/>
    <sheet name="7. Demanda agua Riego " sheetId="32" r:id="rId7"/>
    <sheet name="8. IE Factor efic sist riego" sheetId="35" r:id="rId8"/>
  </sheets>
  <definedNames>
    <definedName name="__xlnm._FilterDatabase_1" localSheetId="1">#REF!</definedName>
    <definedName name="__xlnm._FilterDatabase_1" localSheetId="3">#REF!</definedName>
    <definedName name="__xlnm._FilterDatabase_1" localSheetId="4">#REF!</definedName>
    <definedName name="__xlnm._FilterDatabase_1" localSheetId="5">#REF!</definedName>
    <definedName name="__xlnm._FilterDatabase_1">#REF!</definedName>
    <definedName name="__xlnm._FilterDatabase_1_1" localSheetId="1">#REF!</definedName>
    <definedName name="__xlnm._FilterDatabase_1_1" localSheetId="3">#REF!</definedName>
    <definedName name="__xlnm._FilterDatabase_1_1" localSheetId="4">#REF!</definedName>
    <definedName name="__xlnm._FilterDatabase_1_1" localSheetId="5">#REF!</definedName>
    <definedName name="__xlnm._FilterDatabase_1_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8" i="27" l="1"/>
  <c r="F89" i="27"/>
  <c r="E89" i="27"/>
  <c r="E88" i="27"/>
  <c r="H30" i="32"/>
  <c r="H25" i="32"/>
  <c r="H20" i="32"/>
  <c r="H10" i="32"/>
  <c r="D9" i="32"/>
  <c r="D10" i="32" s="1"/>
  <c r="D29" i="32"/>
  <c r="D30" i="32" s="1"/>
  <c r="D24" i="32"/>
  <c r="D25" i="32" s="1"/>
  <c r="D19" i="32"/>
  <c r="D20" i="32" s="1"/>
  <c r="D14" i="32"/>
  <c r="D15" i="32" s="1"/>
  <c r="G29" i="27" l="1"/>
  <c r="D56" i="27" s="1"/>
  <c r="F56" i="27" s="1"/>
  <c r="E83" i="27" s="1"/>
  <c r="F83" i="27" s="1"/>
  <c r="G30" i="27"/>
  <c r="D57" i="27" s="1"/>
  <c r="F57" i="27" s="1"/>
  <c r="E84" i="27" s="1"/>
  <c r="G24" i="27"/>
  <c r="D51" i="27" s="1"/>
  <c r="F51" i="27" s="1"/>
  <c r="E78" i="27" s="1"/>
  <c r="F78" i="27" s="1"/>
  <c r="G25" i="27"/>
  <c r="D52" i="27" s="1"/>
  <c r="F52" i="27" s="1"/>
  <c r="E79" i="27" s="1"/>
  <c r="G19" i="27"/>
  <c r="D46" i="27" s="1"/>
  <c r="F46" i="27" s="1"/>
  <c r="E73" i="27" s="1"/>
  <c r="F73" i="27" s="1"/>
  <c r="G20" i="27"/>
  <c r="D47" i="27" s="1"/>
  <c r="F47" i="27" s="1"/>
  <c r="E74" i="27" s="1"/>
  <c r="G14" i="27"/>
  <c r="D41" i="27" s="1"/>
  <c r="F41" i="27" s="1"/>
  <c r="G15" i="27"/>
  <c r="D42" i="27" s="1"/>
  <c r="F42" i="27" s="1"/>
  <c r="G9" i="27"/>
  <c r="D36" i="27" s="1"/>
  <c r="F36" i="27" s="1"/>
  <c r="E63" i="27" s="1"/>
  <c r="F63" i="27" s="1"/>
  <c r="G10" i="27"/>
  <c r="D37" i="27" s="1"/>
  <c r="F37" i="27" s="1"/>
  <c r="E64" i="27" s="1"/>
  <c r="F84" i="27" l="1"/>
  <c r="E29" i="32"/>
  <c r="F79" i="27"/>
  <c r="E24" i="32"/>
  <c r="F74" i="27"/>
  <c r="E19" i="32"/>
  <c r="F64" i="27"/>
  <c r="E9" i="32"/>
  <c r="E69" i="27"/>
  <c r="E14" i="32" s="1"/>
  <c r="H14" i="32" s="1"/>
  <c r="E68" i="27"/>
  <c r="F68" i="27" s="1"/>
  <c r="D88" i="27" s="1"/>
  <c r="E94" i="27" s="1"/>
  <c r="F94" i="27" s="1"/>
  <c r="E25" i="32" l="1"/>
  <c r="H24" i="32"/>
  <c r="E30" i="32"/>
  <c r="H29" i="32"/>
  <c r="E20" i="32"/>
  <c r="H19" i="32"/>
  <c r="E15" i="32"/>
  <c r="H15" i="32" s="1"/>
  <c r="F69" i="27"/>
  <c r="D89" i="27" s="1"/>
  <c r="D94" i="27" s="1"/>
  <c r="E10" i="32"/>
  <c r="H9" i="32"/>
  <c r="D35" i="32" l="1"/>
  <c r="E41" i="32" s="1"/>
  <c r="F41" i="32" s="1"/>
  <c r="D36" i="32"/>
  <c r="E36" i="32" s="1"/>
  <c r="E35" i="32" l="1"/>
  <c r="D41" i="32"/>
</calcChain>
</file>

<file path=xl/comments1.xml><?xml version="1.0" encoding="utf-8"?>
<comments xmlns="http://schemas.openxmlformats.org/spreadsheetml/2006/main">
  <authors>
    <author>Allan Ubilla Kiger</author>
    <author>Macarena Ortiz Arrieta</author>
  </authors>
  <commentList>
    <comment ref="D8" authorId="0" shapeId="0">
      <text>
        <r>
          <rPr>
            <sz val="10"/>
            <color indexed="81"/>
            <rFont val="Arial Narrow"/>
            <family val="2"/>
          </rPr>
          <t xml:space="preserve">Factor de especie (Ver pestaña N°2, N°3 Factor Especie Ks del presente documento)y N° 4 para proyecto referencial </t>
        </r>
        <r>
          <rPr>
            <sz val="9"/>
            <color indexed="81"/>
            <rFont val="Tahoma"/>
            <family val="2"/>
          </rPr>
          <t xml:space="preserve">
</t>
        </r>
      </text>
    </comment>
    <comment ref="E8" authorId="0" shapeId="0">
      <text>
        <r>
          <rPr>
            <sz val="10"/>
            <color indexed="81"/>
            <rFont val="Arial Narrow"/>
            <family val="2"/>
          </rPr>
          <t>Factor de densidad (Ver pestaña Factores para cálculo de KL y pestaña Ks, Kd, Kmc por tipo de vegetación)</t>
        </r>
      </text>
    </comment>
    <comment ref="F8" authorId="0" shapeId="0">
      <text>
        <r>
          <rPr>
            <sz val="10"/>
            <color indexed="81"/>
            <rFont val="Arial Narrow"/>
            <family val="2"/>
          </rPr>
          <t>Factor de microclima (Ver pestaña N°2 Factores para cálculo de KL y pestaña N°4 Ks, Kd, Kmc por tipo de vegetación)</t>
        </r>
      </text>
    </comment>
    <comment ref="D13" authorId="0" shapeId="0">
      <text>
        <r>
          <rPr>
            <sz val="10"/>
            <color indexed="81"/>
            <rFont val="Arial Narrow"/>
            <family val="2"/>
          </rPr>
          <t xml:space="preserve">Factor de especie (Ver pestaña N°2, N°3 Factor Especie Ks del presente documento)y N° 4 para proyecto referencial 
</t>
        </r>
      </text>
    </comment>
    <comment ref="E13" authorId="0" shapeId="0">
      <text>
        <r>
          <rPr>
            <sz val="10"/>
            <color indexed="81"/>
            <rFont val="Arial Narrow"/>
            <family val="2"/>
          </rPr>
          <t>Factor de densidad (Ver pestaña Factores para cálculo de KL y pestaña Ks, Kd, Kmc por tipo de vegetación)</t>
        </r>
      </text>
    </comment>
    <comment ref="F13" authorId="0" shapeId="0">
      <text>
        <r>
          <rPr>
            <sz val="10"/>
            <color indexed="81"/>
            <rFont val="Arial Narrow"/>
            <family val="2"/>
          </rPr>
          <t>Factor de microclima (Ver pestaña N°2 Factores para cálculo de KL y pestaña N°4 Ks, Kd, Kmc por tipo de vegetación)</t>
        </r>
      </text>
    </comment>
    <comment ref="D18" authorId="0" shapeId="0">
      <text>
        <r>
          <rPr>
            <sz val="10"/>
            <color indexed="81"/>
            <rFont val="Arial Narrow"/>
            <family val="2"/>
          </rPr>
          <t xml:space="preserve">Factor de especie (Ver pestaña N°2 y N°3 Factor Especie Ks del presente documento)
</t>
        </r>
      </text>
    </comment>
    <comment ref="E18" authorId="0" shapeId="0">
      <text>
        <r>
          <rPr>
            <sz val="10"/>
            <color indexed="81"/>
            <rFont val="Arial Narrow"/>
            <family val="2"/>
          </rPr>
          <t>Factor de densidad (Ver pestaña Factores para cálculo de KL y pestaña Ks, Kd, Kmc por tipo de vegetación)</t>
        </r>
        <r>
          <rPr>
            <sz val="9"/>
            <color indexed="81"/>
            <rFont val="Tahoma"/>
            <family val="2"/>
          </rPr>
          <t xml:space="preserve">
</t>
        </r>
      </text>
    </comment>
    <comment ref="F18" authorId="0" shapeId="0">
      <text>
        <r>
          <rPr>
            <sz val="10"/>
            <color indexed="81"/>
            <rFont val="Arial Narrow"/>
            <family val="2"/>
          </rPr>
          <t>Factor de microclima (Ver pestaña N°2 Factores para cálculo de KL y pestaña N°4 Ks, Kd, Kmc por tipo de vegetación)</t>
        </r>
      </text>
    </comment>
    <comment ref="D23" authorId="0" shapeId="0">
      <text>
        <r>
          <rPr>
            <sz val="10"/>
            <color indexed="81"/>
            <rFont val="Arial Narrow"/>
            <family val="2"/>
          </rPr>
          <t xml:space="preserve">Factor de especie (Ver pestaña N°2, N°3 Factor Especie Ks del presente documento)y N° 4 para proyecto referencial 
</t>
        </r>
        <r>
          <rPr>
            <sz val="9"/>
            <color indexed="81"/>
            <rFont val="Tahoma"/>
            <family val="2"/>
          </rPr>
          <t xml:space="preserve">
</t>
        </r>
      </text>
    </comment>
    <comment ref="E23" authorId="0" shapeId="0">
      <text>
        <r>
          <rPr>
            <sz val="10"/>
            <color indexed="81"/>
            <rFont val="Arial Narrow"/>
            <family val="2"/>
          </rPr>
          <t>Factor de densidad (Ver pestaña Factores para cálculo de KL y pestaña Ks, Kd, Kmc por tipo de vegetación)</t>
        </r>
      </text>
    </comment>
    <comment ref="F23" authorId="0" shapeId="0">
      <text>
        <r>
          <rPr>
            <sz val="10"/>
            <color indexed="81"/>
            <rFont val="Arial Narrow"/>
            <family val="2"/>
          </rPr>
          <t>Factor de microclima (Ver pestaña N°2 Factores para cálculo de KL y pestaña N°4 Ks, Kd, Kmc por tipo de vegetación)</t>
        </r>
      </text>
    </comment>
    <comment ref="D28" authorId="0" shapeId="0">
      <text>
        <r>
          <rPr>
            <sz val="10"/>
            <color indexed="81"/>
            <rFont val="Arial Narrow"/>
            <family val="2"/>
          </rPr>
          <t xml:space="preserve">Factor de especie (Ver pestaña N°2, N°3 Factor Especie Ks del presente documento)y N° 4 para proyecto referencial 
</t>
        </r>
      </text>
    </comment>
    <comment ref="E28" authorId="0" shapeId="0">
      <text>
        <r>
          <rPr>
            <sz val="10"/>
            <color indexed="81"/>
            <rFont val="Arial Narrow"/>
            <family val="2"/>
          </rPr>
          <t>Factor de densidad (Ver pestaña Factores para cálculo de KL y pestaña Ks, Kd, Kmc por tipo de vegetación)</t>
        </r>
      </text>
    </comment>
    <comment ref="F28" authorId="0" shapeId="0">
      <text>
        <r>
          <rPr>
            <sz val="10"/>
            <color indexed="81"/>
            <rFont val="Arial Narrow"/>
            <family val="2"/>
          </rPr>
          <t>Factor de microclima (Ver pestaña N°2 Factores para cálculo de KL y pestaña N°4 Ks, Kd, Kmc por tipo de vegetación)</t>
        </r>
      </text>
    </comment>
    <comment ref="E35" authorId="0" shapeId="0">
      <text>
        <r>
          <rPr>
            <sz val="10"/>
            <color indexed="81"/>
            <rFont val="Arial Narrow"/>
            <family val="2"/>
          </rPr>
          <t xml:space="preserve">Evapotranspiración local en el mes más caluroso del año (Ver pestaña N°5 Pp y Et del presente documento). Insertar mismo valor para proyecto referencial y propuesto. </t>
        </r>
      </text>
    </comment>
    <comment ref="F35" authorId="1" shapeId="0">
      <text>
        <r>
          <rPr>
            <sz val="9"/>
            <color indexed="81"/>
            <rFont val="Tahoma"/>
            <charset val="1"/>
          </rPr>
          <t>Evapotraspiración del sector de paisajismo</t>
        </r>
      </text>
    </comment>
    <comment ref="E40" authorId="0" shapeId="0">
      <text>
        <r>
          <rPr>
            <sz val="10"/>
            <color indexed="81"/>
            <rFont val="Arial Narrow"/>
            <family val="2"/>
          </rPr>
          <t>Evapotranspiración local en el mes más caluroso del año (Ver pestaña N°5 Pp y Et del presente documento)</t>
        </r>
      </text>
    </comment>
    <comment ref="E45" authorId="0" shapeId="0">
      <text>
        <r>
          <rPr>
            <sz val="10"/>
            <color indexed="81"/>
            <rFont val="Arial Narrow"/>
            <family val="2"/>
          </rPr>
          <t xml:space="preserve">Evapotranspiración local en el mes más caluroso del año (Ver pestaña N°5 Pp y Et del presente documento). Insertar mismo valor para proyecto referencial y propuesto. </t>
        </r>
      </text>
    </comment>
    <comment ref="E50" authorId="0" shapeId="0">
      <text>
        <r>
          <rPr>
            <sz val="10"/>
            <color indexed="81"/>
            <rFont val="Arial Narrow"/>
            <family val="2"/>
          </rPr>
          <t xml:space="preserve">Evapotranspiración local en el mes más caluroso del año (Ver pestaña N°5 Pp y Et del presente documento). Insertar mismo valor para proyecto referencial y propuesto. </t>
        </r>
      </text>
    </comment>
    <comment ref="E55" authorId="0" shapeId="0">
      <text>
        <r>
          <rPr>
            <sz val="10"/>
            <color indexed="81"/>
            <rFont val="Arial Narrow"/>
            <family val="2"/>
          </rPr>
          <t xml:space="preserve">Evapotranspiración local en el mes más caluroso del año (Ver pestaña N°5 Pp y Et del presente documento). Insertar mismo valor para proyecto referencial y propuesto. </t>
        </r>
      </text>
    </comment>
    <comment ref="D62" authorId="1" shapeId="0">
      <text>
        <r>
          <rPr>
            <sz val="9"/>
            <color indexed="81"/>
            <rFont val="Tahoma"/>
            <family val="2"/>
          </rPr>
          <t xml:space="preserve">Igual valor para proyecto propuesto y referencial </t>
        </r>
      </text>
    </comment>
    <comment ref="F62" authorId="1" shapeId="0">
      <text>
        <r>
          <rPr>
            <b/>
            <sz val="9"/>
            <color indexed="81"/>
            <rFont val="Tahoma"/>
            <charset val="1"/>
          </rPr>
          <t>Macarena Ortiz Arrieta:</t>
        </r>
        <r>
          <rPr>
            <sz val="9"/>
            <color indexed="81"/>
            <rFont val="Tahoma"/>
            <charset val="1"/>
          </rPr>
          <t xml:space="preserve">
Evapotraspiración ponderada</t>
        </r>
      </text>
    </comment>
    <comment ref="D67" authorId="1" shapeId="0">
      <text>
        <r>
          <rPr>
            <sz val="9"/>
            <color indexed="81"/>
            <rFont val="Tahoma"/>
            <family val="2"/>
          </rPr>
          <t xml:space="preserve">Igual valor para proyecto propuesto y referencial </t>
        </r>
      </text>
    </comment>
    <comment ref="D72" authorId="1" shapeId="0">
      <text>
        <r>
          <rPr>
            <sz val="9"/>
            <color indexed="81"/>
            <rFont val="Tahoma"/>
            <family val="2"/>
          </rPr>
          <t xml:space="preserve">Igual valor para proyecto propuesto y referencial </t>
        </r>
      </text>
    </comment>
    <comment ref="D77" authorId="1" shapeId="0">
      <text>
        <r>
          <rPr>
            <sz val="9"/>
            <color indexed="81"/>
            <rFont val="Tahoma"/>
            <family val="2"/>
          </rPr>
          <t xml:space="preserve">Igual valor para proyecto propuesto y referencial </t>
        </r>
      </text>
    </comment>
    <comment ref="D82" authorId="1" shapeId="0">
      <text>
        <r>
          <rPr>
            <sz val="9"/>
            <color indexed="81"/>
            <rFont val="Tahoma"/>
            <family val="2"/>
          </rPr>
          <t xml:space="preserve">Igual valor para proyecto propuesto y referencial 
</t>
        </r>
      </text>
    </comment>
    <comment ref="E87" authorId="1" shapeId="0">
      <text>
        <r>
          <rPr>
            <sz val="9"/>
            <color indexed="81"/>
            <rFont val="Tahoma"/>
            <family val="2"/>
          </rPr>
          <t xml:space="preserve">Sumatoria de sectores de paisajismo (m2). Se conserva el valor para proyecto referencial y propuesto. </t>
        </r>
      </text>
    </comment>
  </commentList>
</comments>
</file>

<file path=xl/comments2.xml><?xml version="1.0" encoding="utf-8"?>
<comments xmlns="http://schemas.openxmlformats.org/spreadsheetml/2006/main">
  <authors>
    <author>Macarena Ortiz Arrieta</author>
    <author>Allan Ubilla Kiger</author>
  </authors>
  <commentList>
    <comment ref="D8" authorId="0" shapeId="0">
      <text>
        <r>
          <rPr>
            <sz val="9"/>
            <color indexed="81"/>
            <rFont val="Tahoma"/>
            <family val="2"/>
          </rPr>
          <t>Insertar mismo valor para proyecto referencial y propuesto</t>
        </r>
      </text>
    </comment>
    <comment ref="E8" authorId="1" shapeId="0">
      <text>
        <r>
          <rPr>
            <sz val="9"/>
            <color indexed="81"/>
            <rFont val="Tahoma"/>
            <family val="2"/>
          </rPr>
          <t xml:space="preserve">La evapotranspiración del sector de paisajismo deberá estar en concordancia con la evapotranspiración calculada en pestaña 6 Evapotraspiración paisajismo y deberá ser el mismo valor para proyecto propuesto y proyecto de refrencia. 
</t>
        </r>
      </text>
    </comment>
    <comment ref="F8" authorId="1" shapeId="0">
      <text>
        <r>
          <rPr>
            <sz val="10"/>
            <color indexed="81"/>
            <rFont val="Arial Narrow"/>
            <family val="2"/>
          </rPr>
          <t xml:space="preserve">Factor de eficiencia del sistema de riego (ver pestaña N°8 IE del presente archivo).
Para proyecto referencial IE es igual  0,5
</t>
        </r>
        <r>
          <rPr>
            <sz val="9"/>
            <color indexed="81"/>
            <rFont val="Tahoma"/>
            <family val="2"/>
          </rPr>
          <t xml:space="preserve">
</t>
        </r>
      </text>
    </comment>
    <comment ref="G8" authorId="1" shapeId="0">
      <text>
        <r>
          <rPr>
            <sz val="10"/>
            <color indexed="81"/>
            <rFont val="Arial Narrow"/>
            <family val="2"/>
          </rPr>
          <t>Factor de controlador de riego. Si no incluye, CE = 1. A menor CE, menor demanda de agua.</t>
        </r>
        <r>
          <rPr>
            <sz val="9"/>
            <color indexed="81"/>
            <rFont val="Tahoma"/>
            <family val="2"/>
          </rPr>
          <t xml:space="preserve">
</t>
        </r>
      </text>
    </comment>
    <comment ref="D13" authorId="0" shapeId="0">
      <text>
        <r>
          <rPr>
            <sz val="9"/>
            <color indexed="81"/>
            <rFont val="Tahoma"/>
            <family val="2"/>
          </rPr>
          <t>Insertar mismo valor para proyecto referencial y propuesto</t>
        </r>
      </text>
    </comment>
    <comment ref="E13" authorId="1" shapeId="0">
      <text>
        <r>
          <rPr>
            <sz val="9"/>
            <color indexed="81"/>
            <rFont val="Tahoma"/>
            <family val="2"/>
          </rPr>
          <t xml:space="preserve">La evapotranspiración del sector de paisajismo deberá estar en concordancia con la evapotranspiración calculada en pestaña 6 Evapotraspiración paisajismo y deberá ser el mismo valor para proyecto propuesto y proyecto de refrencia. 
</t>
        </r>
      </text>
    </comment>
    <comment ref="F13" authorId="1" shapeId="0">
      <text>
        <r>
          <rPr>
            <sz val="10"/>
            <color indexed="81"/>
            <rFont val="Arial Narrow"/>
            <family val="2"/>
          </rPr>
          <t>Factor de eficiencia del sistema de riego (ver pestaña N°8 IE del presente archivo).
Para proyecto referencial IE es igual  0,5</t>
        </r>
        <r>
          <rPr>
            <sz val="9"/>
            <color indexed="81"/>
            <rFont val="Tahoma"/>
            <family val="2"/>
          </rPr>
          <t xml:space="preserve">
</t>
        </r>
      </text>
    </comment>
    <comment ref="G13" authorId="1" shapeId="0">
      <text>
        <r>
          <rPr>
            <sz val="10"/>
            <color indexed="81"/>
            <rFont val="Arial Narrow"/>
            <family val="2"/>
          </rPr>
          <t>Factor de controlador de riego. Si no incluye, CE = 1. A menor CE, menor demanda de agua.</t>
        </r>
        <r>
          <rPr>
            <sz val="9"/>
            <color indexed="81"/>
            <rFont val="Tahoma"/>
            <family val="2"/>
          </rPr>
          <t xml:space="preserve">
</t>
        </r>
      </text>
    </comment>
    <comment ref="E18" authorId="1" shapeId="0">
      <text>
        <r>
          <rPr>
            <sz val="9"/>
            <color indexed="81"/>
            <rFont val="Tahoma"/>
            <family val="2"/>
          </rPr>
          <t xml:space="preserve">La evapotranspiración del sector de paisajismo deberá estar en concordancia con la evapotranspiración calculada en pestaña 6 Evapotraspiración paisajismo y deberá ser el mismo valor para proyecto propuesto y proyecto de refrencia. 
</t>
        </r>
      </text>
    </comment>
    <comment ref="F18" authorId="1" shapeId="0">
      <text>
        <r>
          <rPr>
            <sz val="10"/>
            <color indexed="81"/>
            <rFont val="Arial Narrow"/>
            <family val="2"/>
          </rPr>
          <t>Factor de eficiencia del sistema de riego (ver pestaña N°8 IE del presente archivo).
Para proyecto referencial IE es igual  0,5</t>
        </r>
      </text>
    </comment>
    <comment ref="G18" authorId="1" shapeId="0">
      <text>
        <r>
          <rPr>
            <sz val="10"/>
            <color indexed="81"/>
            <rFont val="Arial Narrow"/>
            <family val="2"/>
          </rPr>
          <t>Factor de controlador de riego. Si no incluye, CE = 1. A menor CE, menor demanda de agua.</t>
        </r>
        <r>
          <rPr>
            <sz val="9"/>
            <color indexed="81"/>
            <rFont val="Tahoma"/>
            <family val="2"/>
          </rPr>
          <t xml:space="preserve">
</t>
        </r>
      </text>
    </comment>
    <comment ref="E23" authorId="1" shapeId="0">
      <text>
        <r>
          <rPr>
            <sz val="9"/>
            <color indexed="81"/>
            <rFont val="Tahoma"/>
            <family val="2"/>
          </rPr>
          <t xml:space="preserve">La evapotranspiración del sector de paisajismo deberá estar en concordancia con la evapotranspiración calculada en pestaña 6 Evapotraspiración paisajismo y deberá ser el mismo valor para proyecto propuesto y proyecto de refrencia. 
</t>
        </r>
      </text>
    </comment>
    <comment ref="F23" authorId="1" shapeId="0">
      <text>
        <r>
          <rPr>
            <sz val="10"/>
            <color indexed="81"/>
            <rFont val="Arial Narrow"/>
            <family val="2"/>
          </rPr>
          <t>Factor de eficiencia del sistema de riego (ver pestaña N°8 IE del presente archivo).
Para proyecto referencial IE es igual  0,5</t>
        </r>
      </text>
    </comment>
    <comment ref="G23" authorId="1" shapeId="0">
      <text>
        <r>
          <rPr>
            <sz val="10"/>
            <color indexed="81"/>
            <rFont val="Arial Narrow"/>
            <family val="2"/>
          </rPr>
          <t>Factor de controlador de riego. Si no incluye, CE = 1. A menor CE, menor demanda de agua.</t>
        </r>
        <r>
          <rPr>
            <sz val="9"/>
            <color indexed="81"/>
            <rFont val="Tahoma"/>
            <family val="2"/>
          </rPr>
          <t xml:space="preserve">
</t>
        </r>
      </text>
    </comment>
    <comment ref="E28" authorId="1" shapeId="0">
      <text>
        <r>
          <rPr>
            <sz val="9"/>
            <color indexed="81"/>
            <rFont val="Tahoma"/>
            <family val="2"/>
          </rPr>
          <t xml:space="preserve">La evapotranspiración del sector de paisajismo deberá estar en concordancia con la evapotranspiración calculada en pestaña 6 Evapotraspiración paisajismo y deberá ser el mismo valor para proyecto propuesto y proyecto de refrencia. 
</t>
        </r>
      </text>
    </comment>
    <comment ref="F28" authorId="1" shapeId="0">
      <text>
        <r>
          <rPr>
            <sz val="10"/>
            <color indexed="81"/>
            <rFont val="Arial Narrow"/>
            <family val="2"/>
          </rPr>
          <t>Factor de eficiencia del sistema de riego (ver Tabla 5 anexo de sustentabilidad para Espacios Públicos).</t>
        </r>
        <r>
          <rPr>
            <sz val="9"/>
            <color indexed="81"/>
            <rFont val="Tahoma"/>
            <family val="2"/>
          </rPr>
          <t xml:space="preserve">
</t>
        </r>
      </text>
    </comment>
    <comment ref="G28" authorId="1" shapeId="0">
      <text>
        <r>
          <rPr>
            <sz val="10"/>
            <color indexed="81"/>
            <rFont val="Arial Narrow"/>
            <family val="2"/>
          </rPr>
          <t>Factor de controlador de riego. Si no incluye, CE = 1. A menor CE, menor demanda de agua.</t>
        </r>
        <r>
          <rPr>
            <sz val="9"/>
            <color indexed="81"/>
            <rFont val="Tahoma"/>
            <family val="2"/>
          </rPr>
          <t xml:space="preserve">
</t>
        </r>
      </text>
    </comment>
  </commentList>
</comments>
</file>

<file path=xl/sharedStrings.xml><?xml version="1.0" encoding="utf-8"?>
<sst xmlns="http://schemas.openxmlformats.org/spreadsheetml/2006/main" count="2547" uniqueCount="1093">
  <si>
    <t>v.0.01</t>
  </si>
  <si>
    <t>Nombre científico de la especie</t>
  </si>
  <si>
    <t>Nombre común</t>
  </si>
  <si>
    <t>Tipo</t>
  </si>
  <si>
    <t>Característica</t>
  </si>
  <si>
    <t>Procedencia</t>
  </si>
  <si>
    <t>Factor especie (Ks)</t>
  </si>
  <si>
    <t>Acacia caven</t>
  </si>
  <si>
    <t>Espino</t>
  </si>
  <si>
    <t>Árbol</t>
  </si>
  <si>
    <t>Espinoso</t>
  </si>
  <si>
    <t>Nativo</t>
  </si>
  <si>
    <t>Acacia dealbata</t>
  </si>
  <si>
    <t>Aromo de castilla</t>
  </si>
  <si>
    <t>Exótico</t>
  </si>
  <si>
    <t>Acacia melanoxylon</t>
  </si>
  <si>
    <t>Aromo australiano</t>
  </si>
  <si>
    <t>Acacia redolens</t>
  </si>
  <si>
    <t>Arbusto</t>
  </si>
  <si>
    <t>Acaeca antarctica</t>
  </si>
  <si>
    <t>No conocido</t>
  </si>
  <si>
    <t>Perenne</t>
  </si>
  <si>
    <t>Acaeca argentea</t>
  </si>
  <si>
    <t>Cadillo, trun</t>
  </si>
  <si>
    <t>Acaena pinnatifida</t>
  </si>
  <si>
    <t>Pimpinela cimarrona</t>
  </si>
  <si>
    <t>Adesmia aphyla</t>
  </si>
  <si>
    <t>Adesmia atacamensis</t>
  </si>
  <si>
    <t>Adesmia longipes</t>
  </si>
  <si>
    <t>Pasto de guanaco</t>
  </si>
  <si>
    <t xml:space="preserve">Adesmia parvifolia </t>
  </si>
  <si>
    <t>Aextoxicon punctatum</t>
  </si>
  <si>
    <t>Olivillo</t>
  </si>
  <si>
    <t>Siempreverde</t>
  </si>
  <si>
    <t>Asilvestradas</t>
  </si>
  <si>
    <t>Agapanthus africanus</t>
  </si>
  <si>
    <t>Agapanto azul</t>
  </si>
  <si>
    <t>Arbusto leñoso</t>
  </si>
  <si>
    <t>Agave ferox</t>
  </si>
  <si>
    <t>Agave</t>
  </si>
  <si>
    <t>Ailanthus altissima</t>
  </si>
  <si>
    <t>Árbol del cielo</t>
  </si>
  <si>
    <t>Allium neapolitanum</t>
  </si>
  <si>
    <t>Lágrimas de la virgen</t>
  </si>
  <si>
    <t>Alonsoa meridionalis</t>
  </si>
  <si>
    <t>Ajicillo</t>
  </si>
  <si>
    <t>Herbáceas</t>
  </si>
  <si>
    <t>Endémico</t>
  </si>
  <si>
    <t>Alstroemeria angustifolia</t>
  </si>
  <si>
    <t>Alstroemeria aurea</t>
  </si>
  <si>
    <t>Alstroemeria dorada</t>
  </si>
  <si>
    <t>Alstroemeria crispata</t>
  </si>
  <si>
    <t>Alstroemeria exerens</t>
  </si>
  <si>
    <t>Alstroemeria</t>
  </si>
  <si>
    <t>Alstroemeria leporina</t>
  </si>
  <si>
    <t>Alstroemeria ligtu</t>
  </si>
  <si>
    <t>Liuto, flor de gallo</t>
  </si>
  <si>
    <t>Alstroemeria magnifica</t>
  </si>
  <si>
    <t>Mariposa del campo</t>
  </si>
  <si>
    <t>Alstroemeria pelegrina</t>
  </si>
  <si>
    <t>Mariposa de los molles</t>
  </si>
  <si>
    <t>Alstroemeria philippii</t>
  </si>
  <si>
    <t>Alstroemeria presliana</t>
  </si>
  <si>
    <t>Alstroemeria pseudospathulata</t>
  </si>
  <si>
    <t>Repollito amarillo</t>
  </si>
  <si>
    <t>Alstroemeria pulchra</t>
  </si>
  <si>
    <t>Flor de águila</t>
  </si>
  <si>
    <t>Alstroemeria schizanthoides</t>
  </si>
  <si>
    <t>Alstroemeria spathulata</t>
  </si>
  <si>
    <t>Alstroemeria umbellata</t>
  </si>
  <si>
    <t>Lirio de cordillera rosado</t>
  </si>
  <si>
    <t>Alstroemeria versicolor</t>
  </si>
  <si>
    <t>Alstroemeria violacea</t>
  </si>
  <si>
    <t>Lirio del campo</t>
  </si>
  <si>
    <t>Alstroemeria werdermannii</t>
  </si>
  <si>
    <t>Alyssum maritimun</t>
  </si>
  <si>
    <t>Aliso, alisio, alisum</t>
  </si>
  <si>
    <t>Cubresuelos</t>
  </si>
  <si>
    <t>Amomyrtus luma</t>
  </si>
  <si>
    <t>Luma</t>
  </si>
  <si>
    <t>Amomyrtus meli</t>
  </si>
  <si>
    <t>Meli</t>
  </si>
  <si>
    <t>Ampelopsis quinquefolia</t>
  </si>
  <si>
    <t>Ampelopsis</t>
  </si>
  <si>
    <t>Trepadoras</t>
  </si>
  <si>
    <t>Anagallis alternifolia</t>
  </si>
  <si>
    <t>Pimpinela</t>
  </si>
  <si>
    <t>Anemone decapetala</t>
  </si>
  <si>
    <t>Centella</t>
  </si>
  <si>
    <t>Anemone moorei</t>
  </si>
  <si>
    <t>Espinosa, pata de león</t>
  </si>
  <si>
    <t>Anemone rigida</t>
  </si>
  <si>
    <t>Hierva centella</t>
  </si>
  <si>
    <t>Anisomeria littoralis</t>
  </si>
  <si>
    <t>Pircún</t>
  </si>
  <si>
    <t>Araucaria angustifolia</t>
  </si>
  <si>
    <t>Araucaria brasileira</t>
  </si>
  <si>
    <t>Araucaria araucana</t>
  </si>
  <si>
    <t>Araucaria, pehuén</t>
  </si>
  <si>
    <t>Argemone hunnemannii</t>
  </si>
  <si>
    <t>Cardo santo</t>
  </si>
  <si>
    <t>Argylia radiata</t>
  </si>
  <si>
    <t>Aristolochia chilensis</t>
  </si>
  <si>
    <t>Oreja de zorro</t>
  </si>
  <si>
    <t>Asteranthera ovata</t>
  </si>
  <si>
    <t>Estrellita, estrellita del bosque, voqui estrella</t>
  </si>
  <si>
    <t>Austrocedrus chilensis</t>
  </si>
  <si>
    <t>Ciprés de la cordillera</t>
  </si>
  <si>
    <t>Azara alpina</t>
  </si>
  <si>
    <t>Lilén de la cordillera</t>
  </si>
  <si>
    <t>Azara celastrina</t>
  </si>
  <si>
    <t>Lilén</t>
  </si>
  <si>
    <t>Azara dentata</t>
  </si>
  <si>
    <t>Corcolén</t>
  </si>
  <si>
    <t>Azara integrifolia</t>
  </si>
  <si>
    <t>Challín, corcolén</t>
  </si>
  <si>
    <t>Azara lanceolata</t>
  </si>
  <si>
    <t>Aromo</t>
  </si>
  <si>
    <t>Azara microphylla</t>
  </si>
  <si>
    <t>Chin-chin</t>
  </si>
  <si>
    <t>Azorella compacta</t>
  </si>
  <si>
    <t>Llareta</t>
  </si>
  <si>
    <t>Azorella lycopodioides</t>
  </si>
  <si>
    <t>Llaretita</t>
  </si>
  <si>
    <t>Baccharis linearis</t>
  </si>
  <si>
    <t>Romerillo</t>
  </si>
  <si>
    <t>Baccharis macraei</t>
  </si>
  <si>
    <t>Vaultro</t>
  </si>
  <si>
    <t>Baccharis magellanica</t>
  </si>
  <si>
    <t>Chilco de Magallanes</t>
  </si>
  <si>
    <t>Bahia ambrosoides</t>
  </si>
  <si>
    <t>Chamiza blanca</t>
  </si>
  <si>
    <t>Balbisia microphylla</t>
  </si>
  <si>
    <t>Balbisia peduncularis</t>
  </si>
  <si>
    <t>Barneoudia major</t>
  </si>
  <si>
    <t>Bauhinia candicans</t>
  </si>
  <si>
    <t>Pata de vaca</t>
  </si>
  <si>
    <t>Bellis perennis</t>
  </si>
  <si>
    <t>Margarita de los prados</t>
  </si>
  <si>
    <t>Beilschmiedia bertoroana</t>
  </si>
  <si>
    <t>Belloto del sur</t>
  </si>
  <si>
    <t>Beilschmiedia miersii</t>
  </si>
  <si>
    <t>Belloto del norte</t>
  </si>
  <si>
    <t>Berberidopsis corallina</t>
  </si>
  <si>
    <t>Michay rojo</t>
  </si>
  <si>
    <t xml:space="preserve">Berberidopsis actinacantha </t>
  </si>
  <si>
    <t>Michay</t>
  </si>
  <si>
    <t>Berberis empetrifolia</t>
  </si>
  <si>
    <t>Uva de la cordillera</t>
  </si>
  <si>
    <t>Bignonia</t>
  </si>
  <si>
    <t>Trepadora</t>
  </si>
  <si>
    <t>Bipinnula apinnula</t>
  </si>
  <si>
    <t>Bipinnula fimbriata</t>
  </si>
  <si>
    <t>Bipinnula plumosa</t>
  </si>
  <si>
    <t>Flor de bigote</t>
  </si>
  <si>
    <t>Blechnum chilense</t>
  </si>
  <si>
    <t>Costilla de vaca</t>
  </si>
  <si>
    <t>Bleoharocalyx Cruchshanksii</t>
  </si>
  <si>
    <t>Temu</t>
  </si>
  <si>
    <t>Bomarea salsilla</t>
  </si>
  <si>
    <t>Salsilla</t>
  </si>
  <si>
    <t>Boquila trifoliolata</t>
  </si>
  <si>
    <t>Voqui blanco</t>
  </si>
  <si>
    <t>Bougainvillea glabra</t>
  </si>
  <si>
    <t>Bouganvila, buganvilia</t>
  </si>
  <si>
    <t>Brachystele unilateralis</t>
  </si>
  <si>
    <t>Brachychiton populneum</t>
  </si>
  <si>
    <t>Braquiquito</t>
  </si>
  <si>
    <t>Browningia candelaris</t>
  </si>
  <si>
    <t>Candelabro</t>
  </si>
  <si>
    <t>Cactácea</t>
  </si>
  <si>
    <t>Buddleja globosa</t>
  </si>
  <si>
    <t>Matico</t>
  </si>
  <si>
    <t>Cactaceae </t>
  </si>
  <si>
    <t>Cactus artificila</t>
  </si>
  <si>
    <t>Caesalpinia gilliesii</t>
  </si>
  <si>
    <t>Barba de chivo, ave del paraíso</t>
  </si>
  <si>
    <t>Caesalpinia spinosa</t>
  </si>
  <si>
    <t>Tara</t>
  </si>
  <si>
    <t>Caiophora chuquitensis</t>
  </si>
  <si>
    <t>Ortiga</t>
  </si>
  <si>
    <t>Caiophora cirsiifolia</t>
  </si>
  <si>
    <t>Caiophora coronata</t>
  </si>
  <si>
    <t>Ortiguilla</t>
  </si>
  <si>
    <t>Calandrina colchagüensis</t>
  </si>
  <si>
    <t>Quiaca</t>
  </si>
  <si>
    <t>Calandrinia grandiflora</t>
  </si>
  <si>
    <t>Doquilla, pata de guanaco</t>
  </si>
  <si>
    <t>Calandrinia taltalensis</t>
  </si>
  <si>
    <t>Calceolaria alba</t>
  </si>
  <si>
    <t>Capachito, zapatito</t>
  </si>
  <si>
    <t>Calceolaria arachnoidea</t>
  </si>
  <si>
    <t>Capachito morado</t>
  </si>
  <si>
    <t>Calceolaria cana</t>
  </si>
  <si>
    <t>Zarcilla</t>
  </si>
  <si>
    <t>Calceolaria meyenianana</t>
  </si>
  <si>
    <t>Capachito de la cordillera</t>
  </si>
  <si>
    <t>Calceolaria nitida</t>
  </si>
  <si>
    <t>Caldcluvia paniculata</t>
  </si>
  <si>
    <t>Tiaca, triaca</t>
  </si>
  <si>
    <t>Siempre verde</t>
  </si>
  <si>
    <t>Caltha sagittata</t>
  </si>
  <si>
    <t>Maillico</t>
  </si>
  <si>
    <t>Carex brunnea</t>
  </si>
  <si>
    <t>Carex</t>
  </si>
  <si>
    <t>Gramíneas</t>
  </si>
  <si>
    <t>Carica chilensis</t>
  </si>
  <si>
    <t>Papayo</t>
  </si>
  <si>
    <t>Carpobrotus aequilaterus</t>
  </si>
  <si>
    <t>Frutilla del mar, doca</t>
  </si>
  <si>
    <t>Catalpa bignonioides</t>
  </si>
  <si>
    <t>Cassia tomentosa</t>
  </si>
  <si>
    <t>Alcaparra</t>
  </si>
  <si>
    <t>Árbol indio</t>
  </si>
  <si>
    <t>Catalpa speciosa</t>
  </si>
  <si>
    <t>Catalpa</t>
  </si>
  <si>
    <t>Cedrus atlantica</t>
  </si>
  <si>
    <t>Cedro</t>
  </si>
  <si>
    <t>Celtis australis</t>
  </si>
  <si>
    <t>Álamo carolinio</t>
  </si>
  <si>
    <t>Centaurea cachinalensis</t>
  </si>
  <si>
    <t>Centaurea chilensis</t>
  </si>
  <si>
    <t>Flor del minero</t>
  </si>
  <si>
    <t>Centaurea floccosa</t>
  </si>
  <si>
    <t>Centranthus ruber</t>
  </si>
  <si>
    <t>Ceanoto rastrero</t>
  </si>
  <si>
    <t>Ceratonia siliqua</t>
  </si>
  <si>
    <t>Algarrobo europeo</t>
  </si>
  <si>
    <t>Cercis siliquastrum</t>
  </si>
  <si>
    <t>Árbol de Judea</t>
  </si>
  <si>
    <t> Cestrum parqui</t>
  </si>
  <si>
    <t>Palqui</t>
  </si>
  <si>
    <t>Chaenomeles lagenaria</t>
  </si>
  <si>
    <t>Membrillo de flor</t>
  </si>
  <si>
    <t>Chloraea alpina</t>
  </si>
  <si>
    <t>Chloraea bletioides</t>
  </si>
  <si>
    <t>Chloraea chrysantha</t>
  </si>
  <si>
    <t>Chloraea cristata</t>
  </si>
  <si>
    <t>Orquídea amarilla</t>
  </si>
  <si>
    <t>Chloraea cylindrostachya</t>
  </si>
  <si>
    <t>Chloraea disoides</t>
  </si>
  <si>
    <t>Chloraea galeata</t>
  </si>
  <si>
    <t> Chloraea gaudichaudi</t>
  </si>
  <si>
    <t>Orquídea de campo</t>
  </si>
  <si>
    <t>Chloraea grandiflora</t>
  </si>
  <si>
    <t>Chloraea heteroglossa</t>
  </si>
  <si>
    <t>Orquídea blanca</t>
  </si>
  <si>
    <t>Chloraea longipetala</t>
  </si>
  <si>
    <t>Orquídea silvestre</t>
  </si>
  <si>
    <t>Chloraea magellanica</t>
  </si>
  <si>
    <t>Chloraea nudilabia</t>
  </si>
  <si>
    <t>Chloraea viridiflora</t>
  </si>
  <si>
    <t>Orquídea de flor verde</t>
  </si>
  <si>
    <t>Chrysanthemum coronarium</t>
  </si>
  <si>
    <t>Manzanillón amarillo</t>
  </si>
  <si>
    <t>Chrysanthemum frutescens</t>
  </si>
  <si>
    <t>Paquerete</t>
  </si>
  <si>
    <t xml:space="preserve">Chuquiraga oppositifolia </t>
  </si>
  <si>
    <t>Hierva blanca</t>
  </si>
  <si>
    <t>Cissus striata</t>
  </si>
  <si>
    <t>Voqui colorado</t>
  </si>
  <si>
    <t>Cistanthe salsoloides</t>
  </si>
  <si>
    <t>Carolín</t>
  </si>
  <si>
    <t>Citronella mucronata</t>
  </si>
  <si>
    <t>Naranjillo</t>
  </si>
  <si>
    <t>Clematis flammulla</t>
  </si>
  <si>
    <t>Clematis</t>
  </si>
  <si>
    <t>Cleome chilensis</t>
  </si>
  <si>
    <t>Anual</t>
  </si>
  <si>
    <t>Colletia spinosa</t>
  </si>
  <si>
    <t>Crucero, yaqui, cunco</t>
  </si>
  <si>
    <t>Colletia ulicina</t>
  </si>
  <si>
    <t>Cunco rojo</t>
  </si>
  <si>
    <t>Colliguaja odorifera</t>
  </si>
  <si>
    <t>Coliguay</t>
  </si>
  <si>
    <t>Copiapoa calderana</t>
  </si>
  <si>
    <t>Cactáceas</t>
  </si>
  <si>
    <t>Copiapoa cinerea</t>
  </si>
  <si>
    <t>Copiapoa coquimbana</t>
  </si>
  <si>
    <t>Copiapoa dealbata</t>
  </si>
  <si>
    <t>Copiapoa krainziana</t>
  </si>
  <si>
    <t>Copiapoa longistaminea</t>
  </si>
  <si>
    <t>Copiapoa serpentisculata</t>
  </si>
  <si>
    <t>Cactus de la serpiente</t>
  </si>
  <si>
    <t>Cordia decandra</t>
  </si>
  <si>
    <t>Carboncillo</t>
  </si>
  <si>
    <t> Coriaria ruscifolia</t>
  </si>
  <si>
    <t>Deu, huique</t>
  </si>
  <si>
    <t>Corryocactus brevistylus</t>
  </si>
  <si>
    <t>Guacalla</t>
  </si>
  <si>
    <t>Cortaderia atacamensis</t>
  </si>
  <si>
    <t>Cola de zorro</t>
  </si>
  <si>
    <t>Cortaderia rudiuscula</t>
  </si>
  <si>
    <t>Cortaderia selloana</t>
  </si>
  <si>
    <t>Cortaderia</t>
  </si>
  <si>
    <t xml:space="preserve">Corynabutilon ceratocarpum </t>
  </si>
  <si>
    <t>Malva de cordillera</t>
  </si>
  <si>
    <t>Corynabutilon viride</t>
  </si>
  <si>
    <t>Huella</t>
  </si>
  <si>
    <t>Corynabutilon vitifolium</t>
  </si>
  <si>
    <t>Crataegus monogyna</t>
  </si>
  <si>
    <t>Peumo alemán, crategus</t>
  </si>
  <si>
    <t>Crinodendron hookerianum</t>
  </si>
  <si>
    <t>Chaquihue</t>
  </si>
  <si>
    <t>Crinodendron patagua</t>
  </si>
  <si>
    <t>Patagua</t>
  </si>
  <si>
    <t>Semiverde</t>
  </si>
  <si>
    <t>Cristaria gracillis</t>
  </si>
  <si>
    <t>Malvilla</t>
  </si>
  <si>
    <t>Cristaria integerrima</t>
  </si>
  <si>
    <t>Cruckshanksia hymenodon</t>
  </si>
  <si>
    <t>Cryptocarya alba</t>
  </si>
  <si>
    <t>Peumo</t>
  </si>
  <si>
    <t>Cumulopuntia boliviana</t>
  </si>
  <si>
    <t>Cumulopuntia sphaerica</t>
  </si>
  <si>
    <t>Gatito, puskaye</t>
  </si>
  <si>
    <t>Cupressus sempervirens</t>
  </si>
  <si>
    <t>Ciprés mediterráneo</t>
  </si>
  <si>
    <t>Dalea pennellii</t>
  </si>
  <si>
    <t>Dasyphyllum diacanthoides</t>
  </si>
  <si>
    <t>Palo santo</t>
  </si>
  <si>
    <t>Desfontainia spinosa</t>
  </si>
  <si>
    <t>Taique, chapico</t>
  </si>
  <si>
    <t>Digitalis purpurea</t>
  </si>
  <si>
    <t>Dedalera</t>
  </si>
  <si>
    <t>Disctitis buccinatoria</t>
  </si>
  <si>
    <t>Bignonia roja</t>
  </si>
  <si>
    <t>Dracaena marginata</t>
  </si>
  <si>
    <t>Dracena</t>
  </si>
  <si>
    <t>Drimys andina</t>
  </si>
  <si>
    <t>Canelo enano</t>
  </si>
  <si>
    <t>Drimys winteri</t>
  </si>
  <si>
    <t>Canelo</t>
  </si>
  <si>
    <t>Dunalia spinosa</t>
  </si>
  <si>
    <t>Eccremocarpus scaber</t>
  </si>
  <si>
    <t>Chupa-chupa</t>
  </si>
  <si>
    <t>Echinopsis atacamensis</t>
  </si>
  <si>
    <t>Echinopsis chiloensis</t>
  </si>
  <si>
    <t>Quisco</t>
  </si>
  <si>
    <t>Elaeagnus angustifolia</t>
  </si>
  <si>
    <t>Olivo de bohemia</t>
  </si>
  <si>
    <t>Embothrium coccineum</t>
  </si>
  <si>
    <t>Notro, ciruelillo</t>
  </si>
  <si>
    <t>Empetrum rubrum</t>
  </si>
  <si>
    <t>Brecillo, murtilla de Magallanes</t>
  </si>
  <si>
    <t>Erigeron leptopetalus</t>
  </si>
  <si>
    <t>Eriosyce aurata</t>
  </si>
  <si>
    <t>Eriosyce rodentiophila</t>
  </si>
  <si>
    <t>Sandillón de los ratones</t>
  </si>
  <si>
    <t>Erysimum</t>
  </si>
  <si>
    <t>Erisimum</t>
  </si>
  <si>
    <t>Escallonia illinita</t>
  </si>
  <si>
    <t>Barraco, ñipa, siete camisas o ñipa</t>
  </si>
  <si>
    <t>Escallonia pulverulenta</t>
  </si>
  <si>
    <t>Corontillo, madroño, barraco, siete camisas</t>
  </si>
  <si>
    <t>Escallonia revoluta</t>
  </si>
  <si>
    <t>Lun</t>
  </si>
  <si>
    <t>Escallonia rubra</t>
  </si>
  <si>
    <t>Siete camisas rojo, ñipa, muki</t>
  </si>
  <si>
    <t>Eucryphia cordifolia</t>
  </si>
  <si>
    <t>Ulmo, muermo</t>
  </si>
  <si>
    <t>Eulychnia iquiquensis</t>
  </si>
  <si>
    <t>Copao</t>
  </si>
  <si>
    <t>Euphorbia pulcherrima</t>
  </si>
  <si>
    <t>Corona del inca, flor de pascua</t>
  </si>
  <si>
    <t>Euphorbia antarctica</t>
  </si>
  <si>
    <t>Fabiana imbricata</t>
  </si>
  <si>
    <t>Pichi, peta</t>
  </si>
  <si>
    <t>Famatina cisandina</t>
  </si>
  <si>
    <t>Fagonia chilensis</t>
  </si>
  <si>
    <t>Fellicia ameloides</t>
  </si>
  <si>
    <t>Agatea</t>
  </si>
  <si>
    <t>Festuca</t>
  </si>
  <si>
    <t>Fitzroya cupressoides</t>
  </si>
  <si>
    <t>Alerce</t>
  </si>
  <si>
    <t>Fraxinus americana</t>
  </si>
  <si>
    <t>Fresno blanco</t>
  </si>
  <si>
    <t>Fraxinus excelsior</t>
  </si>
  <si>
    <t>Fresno europeo</t>
  </si>
  <si>
    <t xml:space="preserve">Fuchsia lycioides </t>
  </si>
  <si>
    <t>Palo de yegua, palo falso</t>
  </si>
  <si>
    <t>Fuchsia magellanica</t>
  </si>
  <si>
    <t>Chilco, chilca</t>
  </si>
  <si>
    <t>Gaultheria pumila</t>
  </si>
  <si>
    <t>Chaura</t>
  </si>
  <si>
    <t>Gavilea araucana</t>
  </si>
  <si>
    <t>Gavilea glandulifera</t>
  </si>
  <si>
    <t>Pico de loro</t>
  </si>
  <si>
    <t>Gavilea lutea</t>
  </si>
  <si>
    <t>Gavilea odoratissima</t>
  </si>
  <si>
    <t>Gavilea venosa</t>
  </si>
  <si>
    <t>Gazania rigens</t>
  </si>
  <si>
    <t>Gazania</t>
  </si>
  <si>
    <t>Gentiana prostrata</t>
  </si>
  <si>
    <t>Genciana mínima</t>
  </si>
  <si>
    <t>Geoffroea decorticans</t>
  </si>
  <si>
    <t>Chañar</t>
  </si>
  <si>
    <t>Geum magellanicum</t>
  </si>
  <si>
    <t>Hierva del clavo</t>
  </si>
  <si>
    <t>Gevuina avellana</t>
  </si>
  <si>
    <t>Avellano</t>
  </si>
  <si>
    <t>Gilliesia montana</t>
  </si>
  <si>
    <t>Glandularia atacamensis</t>
  </si>
  <si>
    <t>Glandularia berteroi</t>
  </si>
  <si>
    <t>Verbena chilena</t>
  </si>
  <si>
    <t>Gomortega keule</t>
  </si>
  <si>
    <t>Queule</t>
  </si>
  <si>
    <t>Granado enano</t>
  </si>
  <si>
    <t>Greigia landbeckii</t>
  </si>
  <si>
    <t>Quiscal, chupón</t>
  </si>
  <si>
    <t xml:space="preserve">Greigia  sphacelata </t>
  </si>
  <si>
    <t>Gunnera tinctoria</t>
  </si>
  <si>
    <t>Nalca, pangue</t>
  </si>
  <si>
    <t>Gymnophyton isatidicarpum</t>
  </si>
  <si>
    <t>Bio-bio</t>
  </si>
  <si>
    <t>Hebe salicifolia</t>
  </si>
  <si>
    <t>Verónica común</t>
  </si>
  <si>
    <t>Heliotropium filifolium</t>
  </si>
  <si>
    <t>Heliotropium lineariifolium</t>
  </si>
  <si>
    <t>Palito negro</t>
  </si>
  <si>
    <t>Heliotropium pycnophyllum</t>
  </si>
  <si>
    <t>Heliotropium sinuatum</t>
  </si>
  <si>
    <t>Herbertia lahue</t>
  </si>
  <si>
    <t>Lahue</t>
  </si>
  <si>
    <t>Hibiscus sp.</t>
  </si>
  <si>
    <t>Hibisco rojo</t>
  </si>
  <si>
    <t>Hydrangea serratifolia</t>
  </si>
  <si>
    <t>Canelilla</t>
  </si>
  <si>
    <t>Hypericum androsaemum</t>
  </si>
  <si>
    <t>Toda buena, toda santa</t>
  </si>
  <si>
    <t>Hypericum calycinum</t>
  </si>
  <si>
    <t>Hypericum rastrero</t>
  </si>
  <si>
    <t>Hypericum perforatum </t>
  </si>
  <si>
    <t>Hierba de San Juan</t>
  </si>
  <si>
    <t>Iberis sempervirens</t>
  </si>
  <si>
    <t>Iberis</t>
  </si>
  <si>
    <t>Ipomoea purpurea</t>
  </si>
  <si>
    <t>Gloria de la mañana</t>
  </si>
  <si>
    <t>Iris tenax</t>
  </si>
  <si>
    <t>Jacaranda mimosifolia</t>
  </si>
  <si>
    <t>Jacaranda</t>
  </si>
  <si>
    <t>Jovellana punctata</t>
  </si>
  <si>
    <t>Argenita</t>
  </si>
  <si>
    <t>Jubaea chilensis</t>
  </si>
  <si>
    <t>Palma chilena</t>
  </si>
  <si>
    <t>Palma</t>
  </si>
  <si>
    <t>Juglans nigra</t>
  </si>
  <si>
    <t>Nogal negro</t>
  </si>
  <si>
    <t>Juniperus chinensis</t>
  </si>
  <si>
    <t>Junipero rastrero</t>
  </si>
  <si>
    <t>Kageneckia angustifolia</t>
  </si>
  <si>
    <t>Frangel</t>
  </si>
  <si>
    <t>Kageneckia oblonga</t>
  </si>
  <si>
    <t>Bollén</t>
  </si>
  <si>
    <t>Knifofia uvaria</t>
  </si>
  <si>
    <t>Tritoma</t>
  </si>
  <si>
    <t>Koelreuteria paniculata</t>
  </si>
  <si>
    <t>Jabonero de china</t>
  </si>
  <si>
    <t>Lantara camara</t>
  </si>
  <si>
    <t>Lantana</t>
  </si>
  <si>
    <t>Lapageria rosea</t>
  </si>
  <si>
    <t>Copihue</t>
  </si>
  <si>
    <t>Lardizabala biternata</t>
  </si>
  <si>
    <t>Coguil</t>
  </si>
  <si>
    <t>Lathyrus subandinu</t>
  </si>
  <si>
    <t>Latua pubiflora</t>
  </si>
  <si>
    <t>Latué, palo de brujo</t>
  </si>
  <si>
    <t>Laurelia sempervirens</t>
  </si>
  <si>
    <t>Laurel</t>
  </si>
  <si>
    <t>Laureliopsis philippiana</t>
  </si>
  <si>
    <t>Tepa</t>
  </si>
  <si>
    <t>Laurentina</t>
  </si>
  <si>
    <t>Laurus nobilis</t>
  </si>
  <si>
    <t>Laurel de comer</t>
  </si>
  <si>
    <t>Lavandula officinalis</t>
  </si>
  <si>
    <t>Lavanda</t>
  </si>
  <si>
    <t>Lavandula stoechas</t>
  </si>
  <si>
    <t>Lavanda francesa</t>
  </si>
  <si>
    <t>Legrandia Concinna</t>
  </si>
  <si>
    <t>Luma del norte</t>
  </si>
  <si>
    <t>Pequeño</t>
  </si>
  <si>
    <t>Leontochir ovallei</t>
  </si>
  <si>
    <t>Garra de león</t>
  </si>
  <si>
    <t>Leptocarpha rivularis</t>
  </si>
  <si>
    <t>Palo negro</t>
  </si>
  <si>
    <t>Leucocoryne appendiculata</t>
  </si>
  <si>
    <t>Leucocoryne coquimbensis</t>
  </si>
  <si>
    <t>Leucocoryne coronata</t>
  </si>
  <si>
    <t>Leucocoryne ixioides</t>
  </si>
  <si>
    <t>Leucocoryne purpurea</t>
  </si>
  <si>
    <t>Leucocoryne violascens</t>
  </si>
  <si>
    <t>Leucocoryne vitatta</t>
  </si>
  <si>
    <t>Libertia chilensis</t>
  </si>
  <si>
    <t>Calle-calle</t>
  </si>
  <si>
    <t>Leñoso</t>
  </si>
  <si>
    <t>Lithrea caustica</t>
  </si>
  <si>
    <t>Litre</t>
  </si>
  <si>
    <t>Loasa lateritia</t>
  </si>
  <si>
    <t>Loasa roja</t>
  </si>
  <si>
    <t>Lobelia excelsa</t>
  </si>
  <si>
    <t>Tabaco del diablo</t>
  </si>
  <si>
    <t>Lobelia tupa</t>
  </si>
  <si>
    <t>Tupa</t>
  </si>
  <si>
    <t>Lomatia dentata</t>
  </si>
  <si>
    <t>Avellanito, piñol</t>
  </si>
  <si>
    <t>Lomatia ferruginea</t>
  </si>
  <si>
    <t>Fuinque</t>
  </si>
  <si>
    <t>Lomatia hirsuta</t>
  </si>
  <si>
    <t>Radal</t>
  </si>
  <si>
    <t>Lophosoria quadripinnata</t>
  </si>
  <si>
    <t>Palmilla</t>
  </si>
  <si>
    <t>Helecho</t>
  </si>
  <si>
    <t>Luma apiculata</t>
  </si>
  <si>
    <t>Arrayán</t>
  </si>
  <si>
    <t>Luma chequen</t>
  </si>
  <si>
    <t>Chequen</t>
  </si>
  <si>
    <t>Lupinus oreophilis</t>
  </si>
  <si>
    <t>Maclura pomifera</t>
  </si>
  <si>
    <t>Maclura</t>
  </si>
  <si>
    <t xml:space="preserve">Maihuenia poeppigii </t>
  </si>
  <si>
    <t>Maihuén</t>
  </si>
  <si>
    <t>Malesherbia linearifolia</t>
  </si>
  <si>
    <t>Estrella azul de cordillera</t>
  </si>
  <si>
    <t>Arbustos</t>
  </si>
  <si>
    <t>Malva assurgentiflora</t>
  </si>
  <si>
    <t>Malvaloca</t>
  </si>
  <si>
    <t>Maytenus boaria</t>
  </si>
  <si>
    <t>Maitén</t>
  </si>
  <si>
    <t>Maytenus chubutensis</t>
  </si>
  <si>
    <t>Maitén de Chubut</t>
  </si>
  <si>
    <t>Maytenus magellanica</t>
  </si>
  <si>
    <t>Leña dura</t>
  </si>
  <si>
    <t>Melia azedarach</t>
  </si>
  <si>
    <t>Melia</t>
  </si>
  <si>
    <t>Mesembrianthemum gramineum</t>
  </si>
  <si>
    <t>Rayito de sol</t>
  </si>
  <si>
    <t>Mimulus cupreus</t>
  </si>
  <si>
    <t>Berro rojo</t>
  </si>
  <si>
    <t>Mimulus luteus</t>
  </si>
  <si>
    <t>Berro amarillo</t>
  </si>
  <si>
    <t>Mimulus naiandinus</t>
  </si>
  <si>
    <t>Berro rosado</t>
  </si>
  <si>
    <t>Miscanthus sinensis</t>
  </si>
  <si>
    <t>Miscanthus variegada</t>
  </si>
  <si>
    <t>Mutisia cana</t>
  </si>
  <si>
    <t>Clavel del campo</t>
  </si>
  <si>
    <t>Mutisia decurrens</t>
  </si>
  <si>
    <t>Clavel del campo anaranjado</t>
  </si>
  <si>
    <t>Mutisia hamata</t>
  </si>
  <si>
    <t>Chinchiricoma</t>
  </si>
  <si>
    <t>Mutisia ilicifolia</t>
  </si>
  <si>
    <t>Mutisia linearifolia</t>
  </si>
  <si>
    <t>Mutisia rosea</t>
  </si>
  <si>
    <t>Mutisia sinuata</t>
  </si>
  <si>
    <t>Mutisia subulata</t>
  </si>
  <si>
    <t>Flor de la granada</t>
  </si>
  <si>
    <t>Myrceugenia correifolia</t>
  </si>
  <si>
    <t>Petrillo</t>
  </si>
  <si>
    <t>Myrceugenia exsucca</t>
  </si>
  <si>
    <t>Pitrilla</t>
  </si>
  <si>
    <t>Myrceugenia lanceolata</t>
  </si>
  <si>
    <t>Arrayancillo</t>
  </si>
  <si>
    <t>Myrceugenia ovata</t>
  </si>
  <si>
    <t>Myrceugenia de hojas chicas</t>
  </si>
  <si>
    <t>Myrceugenia planipes</t>
  </si>
  <si>
    <t>Patagua de Valdivia</t>
  </si>
  <si>
    <t>Myrcianthes coquimbensis</t>
  </si>
  <si>
    <t>Lucumillo, reichea</t>
  </si>
  <si>
    <t>Narcissus tazeta</t>
  </si>
  <si>
    <t>Junco</t>
  </si>
  <si>
    <t>Nassauvia axillaris</t>
  </si>
  <si>
    <t>Calahuala</t>
  </si>
  <si>
    <t>Nassauvia digitada</t>
  </si>
  <si>
    <t>Nassauvia</t>
  </si>
  <si>
    <t>Nassauvia lagascae</t>
  </si>
  <si>
    <t>Repollito</t>
  </si>
  <si>
    <t>Nassauvia pinnigera</t>
  </si>
  <si>
    <t>Flor del gringo</t>
  </si>
  <si>
    <t>Nassauvia pyramidalis</t>
  </si>
  <si>
    <t>Nassauvia de espiga densa</t>
  </si>
  <si>
    <t>Nastanthus agglomeratus</t>
  </si>
  <si>
    <t>Coliflor de cerro</t>
  </si>
  <si>
    <t>Neowerdermannia chilensis</t>
  </si>
  <si>
    <t>Nertera granadensis</t>
  </si>
  <si>
    <t>Rucachucao</t>
  </si>
  <si>
    <t>Nicotiana acuminata</t>
  </si>
  <si>
    <t>Tabaco del cerro</t>
  </si>
  <si>
    <t>Nicotiana glauca</t>
  </si>
  <si>
    <t>Palqui extranjero</t>
  </si>
  <si>
    <t>Nierembergia repens</t>
  </si>
  <si>
    <t>Estrellita de las vegas</t>
  </si>
  <si>
    <t>Nolana aplocaryoides</t>
  </si>
  <si>
    <t>Nolana carnosa</t>
  </si>
  <si>
    <t>Nolana elegans</t>
  </si>
  <si>
    <t>Nolana linearifolia</t>
  </si>
  <si>
    <t>Nolana mollis</t>
  </si>
  <si>
    <t>Nolana paradoxa</t>
  </si>
  <si>
    <t>Nolana ramosissima </t>
  </si>
  <si>
    <t>Nolana sedifolia</t>
  </si>
  <si>
    <t>Sosa</t>
  </si>
  <si>
    <t>Nothofagus alessandrii</t>
  </si>
  <si>
    <t>Ruil</t>
  </si>
  <si>
    <t>Nothofagus alpina</t>
  </si>
  <si>
    <t>Raulí</t>
  </si>
  <si>
    <t>Nothofagus antarctica</t>
  </si>
  <si>
    <t>Ñirre</t>
  </si>
  <si>
    <t>Nothofagus betuloides</t>
  </si>
  <si>
    <t>Coigüe de Magallanes</t>
  </si>
  <si>
    <t>Nothofagus dombeyi</t>
  </si>
  <si>
    <t>Coigüe</t>
  </si>
  <si>
    <t>Nothofagus glauca</t>
  </si>
  <si>
    <t>Hualo, roble maulino o roble blanco</t>
  </si>
  <si>
    <t>Nothofagus macrocarpa</t>
  </si>
  <si>
    <t>Roble de Santiago</t>
  </si>
  <si>
    <t>Nothofagus nitida</t>
  </si>
  <si>
    <t>Coigüe de Chiloé</t>
  </si>
  <si>
    <t>Nothofagus obliqua</t>
  </si>
  <si>
    <t>Roble</t>
  </si>
  <si>
    <t>Nothofagus pumilio</t>
  </si>
  <si>
    <t>Lenga</t>
  </si>
  <si>
    <t>Nymphaea alba</t>
  </si>
  <si>
    <t>Loto</t>
  </si>
  <si>
    <t>Ochagavia carnea</t>
  </si>
  <si>
    <t>Cardoncillo</t>
  </si>
  <si>
    <t>Ochagavia litoralis</t>
  </si>
  <si>
    <t>Oenothera acaulis</t>
  </si>
  <si>
    <t>Don diego de la noche</t>
  </si>
  <si>
    <t>Olea europea</t>
  </si>
  <si>
    <t>Olivo</t>
  </si>
  <si>
    <t>Opuntia ficus indica</t>
  </si>
  <si>
    <t>Tuna</t>
  </si>
  <si>
    <t>Olsynium frigidum</t>
  </si>
  <si>
    <t>Chamelo</t>
  </si>
  <si>
    <t>Oreocereus hempellianus</t>
  </si>
  <si>
    <t>Achacañao</t>
  </si>
  <si>
    <t>Oreocereus leucotrichus</t>
  </si>
  <si>
    <t>Viejito</t>
  </si>
  <si>
    <t>Oreopolus glacialis</t>
  </si>
  <si>
    <t>Oreopolo</t>
  </si>
  <si>
    <t>Orites myrtoidea</t>
  </si>
  <si>
    <t>Radal enano</t>
  </si>
  <si>
    <t>Ourisia alpina</t>
  </si>
  <si>
    <t>Ourisia rosada</t>
  </si>
  <si>
    <t>Ourisia poeppigii</t>
  </si>
  <si>
    <t>Ourisia</t>
  </si>
  <si>
    <t>Ourisia ruelloides</t>
  </si>
  <si>
    <t>Ovidia andina</t>
  </si>
  <si>
    <t>Traro vaqui</t>
  </si>
  <si>
    <t>Ovidia pillo pillo</t>
  </si>
  <si>
    <t>Pillo-pillo</t>
  </si>
  <si>
    <t>Oxalis adenophylla</t>
  </si>
  <si>
    <t>Culle</t>
  </si>
  <si>
    <t>Oxalis pes-caprae</t>
  </si>
  <si>
    <t>Pachylaena atriplicifolia</t>
  </si>
  <si>
    <t>Papaver somniferum</t>
  </si>
  <si>
    <t>Amapola</t>
  </si>
  <si>
    <t>Papaver  sp.</t>
  </si>
  <si>
    <t>Parkinsonia aculeata</t>
  </si>
  <si>
    <t>Parkinsonia, cina-cina, palo verde, espina de Jerusalén</t>
  </si>
  <si>
    <t>Pasithaea coerulea</t>
  </si>
  <si>
    <t>Azulillo</t>
  </si>
  <si>
    <t xml:space="preserve">Passiflora pinnatistipula </t>
  </si>
  <si>
    <t>Pasionaria</t>
  </si>
  <si>
    <t>Passiflora tripartita</t>
  </si>
  <si>
    <t>Curuba</t>
  </si>
  <si>
    <t>Persea Lingue</t>
  </si>
  <si>
    <t>Lingue</t>
  </si>
  <si>
    <t>Peumus boldus</t>
  </si>
  <si>
    <t>Boldo</t>
  </si>
  <si>
    <t>Phacelia brachyanta</t>
  </si>
  <si>
    <t>Cuncuna, te de burro</t>
  </si>
  <si>
    <t>Philesia magellanica</t>
  </si>
  <si>
    <t>Coicopihue</t>
  </si>
  <si>
    <t>Phoenix canariensis</t>
  </si>
  <si>
    <t>Palma canaria</t>
  </si>
  <si>
    <t>Phormium tenax</t>
  </si>
  <si>
    <t>Phycella bicolor</t>
  </si>
  <si>
    <t>Azucena del diablo</t>
  </si>
  <si>
    <t>Phycella ignea</t>
  </si>
  <si>
    <t>Añañuca roja</t>
  </si>
  <si>
    <t>Phycella scarlatina</t>
  </si>
  <si>
    <t>Phytolacca bogotensis</t>
  </si>
  <si>
    <t>Papa cimarrona</t>
  </si>
  <si>
    <t>Pilgerodendron uviferum</t>
  </si>
  <si>
    <t>Ciprés de las Guaitecas</t>
  </si>
  <si>
    <t>Conifera</t>
  </si>
  <si>
    <t>Placea amoena</t>
  </si>
  <si>
    <t>Macaya</t>
  </si>
  <si>
    <t>Placea ornata</t>
  </si>
  <si>
    <t>Pleurophora pungens</t>
  </si>
  <si>
    <t>Lengua de gallina</t>
  </si>
  <si>
    <t>Podocarpus nubigenus</t>
  </si>
  <si>
    <t>Mañío de hoja punzante</t>
  </si>
  <si>
    <t>Podocarpus saligna</t>
  </si>
  <si>
    <t>Mañío de hoja larga</t>
  </si>
  <si>
    <t>Polylepis regulosa</t>
  </si>
  <si>
    <t>Queñoa</t>
  </si>
  <si>
    <t>Polylepis tarapacana</t>
  </si>
  <si>
    <t>Queñoa de altura</t>
  </si>
  <si>
    <t>Populus tremuloides</t>
  </si>
  <si>
    <t>Álamo temblón</t>
  </si>
  <si>
    <t>Porlieria chilensis</t>
  </si>
  <si>
    <t>Guayacán</t>
  </si>
  <si>
    <t>Pouteria splendens</t>
  </si>
  <si>
    <t>Lúcumo silvestre</t>
  </si>
  <si>
    <t>Prosopis alba</t>
  </si>
  <si>
    <t>Algarrobo blanco</t>
  </si>
  <si>
    <t>Prosopis chilensis</t>
  </si>
  <si>
    <t>Algarrobo</t>
  </si>
  <si>
    <t>Prosopis tamarugo</t>
  </si>
  <si>
    <t>Tamarugo</t>
  </si>
  <si>
    <t>Prunus virginiana</t>
  </si>
  <si>
    <t>Cerezo</t>
  </si>
  <si>
    <t>Pseudopanax laetevirens</t>
  </si>
  <si>
    <t>Traumén</t>
  </si>
  <si>
    <t>Punica granatum</t>
  </si>
  <si>
    <t>Granado de flor</t>
  </si>
  <si>
    <t>Puya berteroniana</t>
  </si>
  <si>
    <t>Puya, chagual</t>
  </si>
  <si>
    <t>Puya chilensis</t>
  </si>
  <si>
    <t>Chagual amarillo</t>
  </si>
  <si>
    <t>Puya coerulea</t>
  </si>
  <si>
    <t>Chagualillo</t>
  </si>
  <si>
    <t>Puya venusta</t>
  </si>
  <si>
    <t>Chagual</t>
  </si>
  <si>
    <t>Quercus ilex</t>
  </si>
  <si>
    <t>Encina, carrasca</t>
  </si>
  <si>
    <t>Quercus nigra</t>
  </si>
  <si>
    <t>Roble negro</t>
  </si>
  <si>
    <t>Quercus robur</t>
  </si>
  <si>
    <t>Roble fresnal, roble caballo</t>
  </si>
  <si>
    <t>Quillaja saponaria</t>
  </si>
  <si>
    <t>Quillay</t>
  </si>
  <si>
    <t>Retanilla ephedra</t>
  </si>
  <si>
    <t>Frutilla del campo</t>
  </si>
  <si>
    <t>Rhaphithamnus spinosus</t>
  </si>
  <si>
    <t>Arrayán macho</t>
  </si>
  <si>
    <t>Rhodophiala advena</t>
  </si>
  <si>
    <t>Rhodophiala ananuca</t>
  </si>
  <si>
    <t>Rhodophiala andicola</t>
  </si>
  <si>
    <t>Añañuca de los volcanes</t>
  </si>
  <si>
    <t>Rhodophiala araucana</t>
  </si>
  <si>
    <t>Rhodophiala bagnoldii</t>
  </si>
  <si>
    <t>Añañuca amarilla</t>
  </si>
  <si>
    <t>Rhodophiala bakeri</t>
  </si>
  <si>
    <t>Rhodophiala laeta</t>
  </si>
  <si>
    <t>Añañuca rosada</t>
  </si>
  <si>
    <t>Rhodophiala moelleri</t>
  </si>
  <si>
    <t>Rhodophiala montana</t>
  </si>
  <si>
    <t>Añañuca de las montañas</t>
  </si>
  <si>
    <t>Rhodophiala phycelloides</t>
  </si>
  <si>
    <t>Revienta ojos</t>
  </si>
  <si>
    <t>Rhodophiala pratensis</t>
  </si>
  <si>
    <t>Rhodophiala rhodolirion</t>
  </si>
  <si>
    <t>Añañuca de la cordillera</t>
  </si>
  <si>
    <t>Rhodophiala splendens</t>
  </si>
  <si>
    <t>Añañuca esplendorosa</t>
  </si>
  <si>
    <t>Ribes magellanicum</t>
  </si>
  <si>
    <t>Uvilla</t>
  </si>
  <si>
    <t>Ricinus communis</t>
  </si>
  <si>
    <t>Ricino</t>
  </si>
  <si>
    <t>Rubus geoides</t>
  </si>
  <si>
    <t>Miñe-miñe</t>
  </si>
  <si>
    <t>Rubus ulmifolius</t>
  </si>
  <si>
    <t>Zarzamora</t>
  </si>
  <si>
    <t>Rosa sp.</t>
  </si>
  <si>
    <t>Rosa trepadora</t>
  </si>
  <si>
    <t>Rosmarinus officinalis</t>
  </si>
  <si>
    <t>Romero</t>
  </si>
  <si>
    <t>Ruta graveolens</t>
  </si>
  <si>
    <t>Ruda</t>
  </si>
  <si>
    <t>Salix babylonica</t>
  </si>
  <si>
    <t>Sauce llorón</t>
  </si>
  <si>
    <t>Salix humboldtiana</t>
  </si>
  <si>
    <t>Sauce amargo</t>
  </si>
  <si>
    <t>Salix viminalis</t>
  </si>
  <si>
    <t>Sauce mimbre</t>
  </si>
  <si>
    <t>Salpiglossis sinuata</t>
  </si>
  <si>
    <t>Palito amargo</t>
  </si>
  <si>
    <t>Sambucus nigra</t>
  </si>
  <si>
    <t>Sauco</t>
  </si>
  <si>
    <t>Salvia tubiflora</t>
  </si>
  <si>
    <t>Satureja gilliesii</t>
  </si>
  <si>
    <t>Menta de árbol</t>
  </si>
  <si>
    <t>Sarmienta repens</t>
  </si>
  <si>
    <t>Medallita</t>
  </si>
  <si>
    <t>Satureja multiflora</t>
  </si>
  <si>
    <t>Satureja</t>
  </si>
  <si>
    <t>Saxegothaea conspicua</t>
  </si>
  <si>
    <t>Mañío de hoja corta</t>
  </si>
  <si>
    <t>Copa frondosa</t>
  </si>
  <si>
    <t>Schinus latifolius</t>
  </si>
  <si>
    <t>Molle</t>
  </si>
  <si>
    <t>Schinus molle</t>
  </si>
  <si>
    <t>Pimiento</t>
  </si>
  <si>
    <t>Schinus montanus</t>
  </si>
  <si>
    <t>Muchi</t>
  </si>
  <si>
    <t>Schinus polygamus</t>
  </si>
  <si>
    <t>Huingán</t>
  </si>
  <si>
    <t>Schizanthus coccineus</t>
  </si>
  <si>
    <t>Mariposita de cordillera</t>
  </si>
  <si>
    <t>Schizanthus grahamii</t>
  </si>
  <si>
    <t>Mariposita</t>
  </si>
  <si>
    <t>Schizanthus hookerii</t>
  </si>
  <si>
    <t>Schizanthus lacteus</t>
  </si>
  <si>
    <t>Schizanthus litoralis</t>
  </si>
  <si>
    <t>Mariposita costera</t>
  </si>
  <si>
    <t>Schizanthus pinnatus</t>
  </si>
  <si>
    <t>Mariposita blanca</t>
  </si>
  <si>
    <t>Senecio fistulosus</t>
  </si>
  <si>
    <t>Hualtata</t>
  </si>
  <si>
    <t>Senna birostris var. arequipensis</t>
  </si>
  <si>
    <t>Senna candolleana</t>
  </si>
  <si>
    <t>Quebracho</t>
  </si>
  <si>
    <t>Senna cumingii var. alcaparra</t>
  </si>
  <si>
    <t>Senna cumingii var. coquimbensis</t>
  </si>
  <si>
    <t>Sequoia sempervirens</t>
  </si>
  <si>
    <t>Sequoia</t>
  </si>
  <si>
    <t>Sisyrinchium arenarium</t>
  </si>
  <si>
    <t>Huilmo</t>
  </si>
  <si>
    <t>Sisyrinchium azureum</t>
  </si>
  <si>
    <t>Clavelillo azul</t>
  </si>
  <si>
    <t>Sisyrinchium cuspidatum</t>
  </si>
  <si>
    <t>Sisyrinchium graminifolium</t>
  </si>
  <si>
    <t>Huilmo amarillo</t>
  </si>
  <si>
    <t>Sisyrinchium junceum</t>
  </si>
  <si>
    <t>Huilmo rosado</t>
  </si>
  <si>
    <t>Sisyrinchium striatum</t>
  </si>
  <si>
    <t>Solanum ligustrinum</t>
  </si>
  <si>
    <t>Natri, natre</t>
  </si>
  <si>
    <t>Solanum lycopersicoides</t>
  </si>
  <si>
    <t>Solaria brevicoalita</t>
  </si>
  <si>
    <t>Solaria miersioides</t>
  </si>
  <si>
    <t>Solenomelus pedunculatus</t>
  </si>
  <si>
    <t>Maicillo</t>
  </si>
  <si>
    <t>Solidago chilensis</t>
  </si>
  <si>
    <t>Fulel</t>
  </si>
  <si>
    <t>Sophora cassioides</t>
  </si>
  <si>
    <t>Pelú</t>
  </si>
  <si>
    <t>Sophora macrocarpa</t>
  </si>
  <si>
    <t>Mayu, mayo</t>
  </si>
  <si>
    <t>Strelitzia reginae</t>
  </si>
  <si>
    <t>Ave del paraíso</t>
  </si>
  <si>
    <t>Stipa</t>
  </si>
  <si>
    <t>Tagetes multiflora</t>
  </si>
  <si>
    <t>Tarasa operculata</t>
  </si>
  <si>
    <t>Tecomaria capensis</t>
  </si>
  <si>
    <t>Bignonia naranja</t>
  </si>
  <si>
    <t>Tepualia stipularis</t>
  </si>
  <si>
    <t>Tepú</t>
  </si>
  <si>
    <t>Teucrium bicolor</t>
  </si>
  <si>
    <t>Oreganillo</t>
  </si>
  <si>
    <t>Teucrium nudicaule</t>
  </si>
  <si>
    <t>Tigridia philippiana</t>
  </si>
  <si>
    <t>Tragopogon pratensis</t>
  </si>
  <si>
    <t>Salsifi de prado</t>
  </si>
  <si>
    <t>Trevoa quinquinervia</t>
  </si>
  <si>
    <t>Tralhuen, talguen</t>
  </si>
  <si>
    <t>Trichopetalum plumosum</t>
  </si>
  <si>
    <t>Flor de plumilla</t>
  </si>
  <si>
    <t>Tropaeolum beuthii</t>
  </si>
  <si>
    <t>Tropaeolum brachyceras</t>
  </si>
  <si>
    <t>Tropaeolum ciliatum</t>
  </si>
  <si>
    <t>Pajarito</t>
  </si>
  <si>
    <t>Tropaeolum hookerianum</t>
  </si>
  <si>
    <t>Soldadito</t>
  </si>
  <si>
    <t>Tropaeolum incisum</t>
  </si>
  <si>
    <t>Tropaeolum leptophyllum</t>
  </si>
  <si>
    <t>Tropaeolum majus</t>
  </si>
  <si>
    <t>Tropaeolum nubigenum</t>
  </si>
  <si>
    <t>Tropaeolum sessilifolium</t>
  </si>
  <si>
    <t>Soldadito de cordillera</t>
  </si>
  <si>
    <t>Tropaeolum speciosum</t>
  </si>
  <si>
    <t>Coralito</t>
  </si>
  <si>
    <t>Tropaeolum tricolor</t>
  </si>
  <si>
    <t>Soldadito rojo</t>
  </si>
  <si>
    <t>Typha angustifolia</t>
  </si>
  <si>
    <t>Totora</t>
  </si>
  <si>
    <t>Ugni molinae</t>
  </si>
  <si>
    <t>Murta</t>
  </si>
  <si>
    <t>Ulmus campestris</t>
  </si>
  <si>
    <t>Olmo</t>
  </si>
  <si>
    <t>Ulmus pumila</t>
  </si>
  <si>
    <t>Valeriana graciliceps</t>
  </si>
  <si>
    <t>Vicia bijuga</t>
  </si>
  <si>
    <t>Vicia magnifolia</t>
  </si>
  <si>
    <t>Arvejilla</t>
  </si>
  <si>
    <t>Viguiera revoluta</t>
  </si>
  <si>
    <t>Maravilla del cerro</t>
  </si>
  <si>
    <t>Vinca mayor</t>
  </si>
  <si>
    <t>Previnca, hierba donzella</t>
  </si>
  <si>
    <t>Viola arvensis</t>
  </si>
  <si>
    <t>Violeta</t>
  </si>
  <si>
    <t>Hiervas</t>
  </si>
  <si>
    <t>Verbena gynobasis</t>
  </si>
  <si>
    <t>Viola atropurpurea</t>
  </si>
  <si>
    <t>Viola congesta</t>
  </si>
  <si>
    <t>Violeta de los volcanes</t>
  </si>
  <si>
    <t>Viola cotyledon</t>
  </si>
  <si>
    <t>Hierba de corazón</t>
  </si>
  <si>
    <t>Viola litoralis</t>
  </si>
  <si>
    <t>Viola maculata</t>
  </si>
  <si>
    <t>Violeta amarilla</t>
  </si>
  <si>
    <t>Viola portalesia</t>
  </si>
  <si>
    <t>Violeta arbustiva</t>
  </si>
  <si>
    <t>Viola reichei</t>
  </si>
  <si>
    <t>Viola subandina</t>
  </si>
  <si>
    <t>Viola volcanica</t>
  </si>
  <si>
    <t>Vitadinia</t>
  </si>
  <si>
    <t>Washingtonia filifera</t>
  </si>
  <si>
    <t>Palma de california, palmera de california</t>
  </si>
  <si>
    <t>Weinmannia trichosperma</t>
  </si>
  <si>
    <t>Tineo</t>
  </si>
  <si>
    <t>Wendtia gracilis</t>
  </si>
  <si>
    <t>Oreganillo amarillo</t>
  </si>
  <si>
    <t>Werneria aretioides</t>
  </si>
  <si>
    <t>Werneria pygmaea</t>
  </si>
  <si>
    <t>Zantedeschia aethiopica</t>
  </si>
  <si>
    <t>Cala</t>
  </si>
  <si>
    <t>Zelkova serrata</t>
  </si>
  <si>
    <t>Zelcova</t>
  </si>
  <si>
    <t>Zephirantes candida</t>
  </si>
  <si>
    <t>Zephirantes</t>
  </si>
  <si>
    <t>Zephyra compacta</t>
  </si>
  <si>
    <t>Zephyra elegans</t>
  </si>
  <si>
    <t>Flor de viuda, celestina</t>
  </si>
  <si>
    <t xml:space="preserve">A continuación, se presentan los datos de entrada para el cálculo del coeficiente de paisajismo:
</t>
  </si>
  <si>
    <t>Factor</t>
  </si>
  <si>
    <t>Alto</t>
  </si>
  <si>
    <t>Medio</t>
  </si>
  <si>
    <t xml:space="preserve">Bajo </t>
  </si>
  <si>
    <t>Factor de especie (Ks)</t>
  </si>
  <si>
    <t>Especies con altas necesidades de agua.</t>
  </si>
  <si>
    <t>Especies con necesidades de agua medias.</t>
  </si>
  <si>
    <t>Especies con bajas necesidades de agua.</t>
  </si>
  <si>
    <t>Factor de densidad (Kd)</t>
  </si>
  <si>
    <t>Plantaciones de varios niveles con densidad alta sobre 90% (cobertura completa en algún nivel).</t>
  </si>
  <si>
    <t>Plantaciones con:</t>
  </si>
  <si>
    <t>Un solo nivel de densidad de árboles con cobertura superior al 70%;</t>
  </si>
  <si>
    <t>Un solo nivel de densidad de árboles con cobertura inferior al 70%;</t>
  </si>
  <si>
    <t>O, un solo nivel de arbustos o tapizantes con cobertura mayor al 90%.</t>
  </si>
  <si>
    <t>Un solo nivel de arbustos o tapizantes con cobertura inferior al 90%;</t>
  </si>
  <si>
    <t>O, un jardín con más de un nivel con muy baja densidad.</t>
  </si>
  <si>
    <t>Factor de microclima (Kmc)</t>
  </si>
  <si>
    <t>Influencia de fuentes de calor externo (vehículos, edificios o elevado uso de pavimentos).</t>
  </si>
  <si>
    <t>Campo abierto, grandes jardines con poco pavimento.</t>
  </si>
  <si>
    <t>Jardines protegidos y en entornos poco urbanizados.</t>
  </si>
  <si>
    <t>Fuente: Clark et al., 1991.</t>
  </si>
  <si>
    <t>Tipo de vegetación</t>
  </si>
  <si>
    <t>Factor de especie</t>
  </si>
  <si>
    <t>Factor de densidad</t>
  </si>
  <si>
    <t>Factor de microclima</t>
  </si>
  <si>
    <t>(Ks)</t>
  </si>
  <si>
    <t>(Kd)</t>
  </si>
  <si>
    <t>(Kmc)</t>
  </si>
  <si>
    <t>Bajo</t>
  </si>
  <si>
    <t>Árboles</t>
  </si>
  <si>
    <t>Arbustos, trepadoras y crasas</t>
  </si>
  <si>
    <t>Tapizantes, cubresuelos y herbáceas</t>
  </si>
  <si>
    <t>Plantación mixta sin considerar césped</t>
  </si>
  <si>
    <t>Césped</t>
  </si>
  <si>
    <t>Anexo: Precipitaciones y evapotranspiración</t>
  </si>
  <si>
    <t>Localidad</t>
  </si>
  <si>
    <t>Pa Precipitación Anual (mm/año)</t>
  </si>
  <si>
    <t>Arica y Parinacota</t>
  </si>
  <si>
    <t>Iquique</t>
  </si>
  <si>
    <t>Antofagasta</t>
  </si>
  <si>
    <t>Chañaral</t>
  </si>
  <si>
    <t>La Serena</t>
  </si>
  <si>
    <t>Quillagua</t>
  </si>
  <si>
    <t>Calama</t>
  </si>
  <si>
    <t>Copiapó</t>
  </si>
  <si>
    <t>Vallenar</t>
  </si>
  <si>
    <t>Vicuña</t>
  </si>
  <si>
    <t>Ovalle</t>
  </si>
  <si>
    <t>Combarbalá</t>
  </si>
  <si>
    <t>Illapel</t>
  </si>
  <si>
    <t>Quintero</t>
  </si>
  <si>
    <t>Viña del mar</t>
  </si>
  <si>
    <t>Valparaíso</t>
  </si>
  <si>
    <t>San Antonio</t>
  </si>
  <si>
    <t>Chanco</t>
  </si>
  <si>
    <t>San Felipe</t>
  </si>
  <si>
    <t>Los andes</t>
  </si>
  <si>
    <t>Santiago</t>
  </si>
  <si>
    <t>Rancagua</t>
  </si>
  <si>
    <t>Curicó</t>
  </si>
  <si>
    <t>Talca</t>
  </si>
  <si>
    <t>Linares</t>
  </si>
  <si>
    <t>Cauquenes</t>
  </si>
  <si>
    <t>Chillan</t>
  </si>
  <si>
    <t>Talcahuano</t>
  </si>
  <si>
    <t>Concepción</t>
  </si>
  <si>
    <t>Valdivia</t>
  </si>
  <si>
    <t>Puerto Montt</t>
  </si>
  <si>
    <t>Los Angeles</t>
  </si>
  <si>
    <t>Traiguén</t>
  </si>
  <si>
    <t>Temuco</t>
  </si>
  <si>
    <t>Loncoche</t>
  </si>
  <si>
    <t>Osorno</t>
  </si>
  <si>
    <t>Ancud*</t>
  </si>
  <si>
    <t>Castro*</t>
  </si>
  <si>
    <t>Aysén</t>
  </si>
  <si>
    <t>Punta Arenas</t>
  </si>
  <si>
    <t>Potrerillos</t>
  </si>
  <si>
    <t>El Teniente</t>
  </si>
  <si>
    <t>Isla de Pascua</t>
  </si>
  <si>
    <t>Juan Fernandez</t>
  </si>
  <si>
    <t>Antártica</t>
  </si>
  <si>
    <t>Fuente: Manual evaluación y calificación CES (Instituto de la Construcción, 2014) y Comisión Nacional de Riego (www.cnr.gob.cl)</t>
  </si>
  <si>
    <t>1. Especificación de especies y definición de sectores de paisajismo</t>
  </si>
  <si>
    <t xml:space="preserve">a) Identificar la zona de Chile en la que se ubica el proyecto a partir de su ubicación geográfica y considerar los mapas de las limitaciones y restricciones al uso del agua, publicados por la Dirección General de Aguas (DGA) en http://www.dga.cl/limitacionrestriccionagua/Paginas/default.aspx (consultado en enero de 2019).
</t>
  </si>
  <si>
    <t xml:space="preserve">c) Definir sectores de paisajismo en función de cuatro características: factor especie, factor densidad, factor microclima y sistema de riego. Por ejemplo, si un jardín de 300 m2, de los cuales 100m² tienen cubresuelo, otro sector ti ene 100 m2 de césped, y otra con 100 m2 con el mismo cubresuelo que antes, se debe individualizar dos sectores de paisajismo: 200 m2 con cubresuelo (100+100) y 100 m2 con césped (extracto de Manual Certificación de Edificio Sustentable, versión 1, mayo 2014).
</t>
  </si>
  <si>
    <t>SECTOR DE PAISAJISMO 1</t>
  </si>
  <si>
    <t>Ks</t>
  </si>
  <si>
    <t>Kd</t>
  </si>
  <si>
    <t>Kmc</t>
  </si>
  <si>
    <t>KL</t>
  </si>
  <si>
    <t>Ks (ref)</t>
  </si>
  <si>
    <t>Kd (ref)</t>
  </si>
  <si>
    <t>Kmc (ref)</t>
  </si>
  <si>
    <t>Zona Hídrica</t>
  </si>
  <si>
    <t>Propuesto</t>
  </si>
  <si>
    <t>Zona de Estrés Hídrico Extremo</t>
  </si>
  <si>
    <t>Referencial</t>
  </si>
  <si>
    <t>Zona de Estrés Hídrico</t>
  </si>
  <si>
    <t>Zona de Disponibilidad Hídrica</t>
  </si>
  <si>
    <t>SECTOR DE PAISAJISMO 2</t>
  </si>
  <si>
    <t>Zona de Superávit Hídrico</t>
  </si>
  <si>
    <t>SECTOR DE PAISAJISMO 3</t>
  </si>
  <si>
    <t>SECTOR DE PAISAJISMO 4</t>
  </si>
  <si>
    <t>SECTOR DE PAISAJISMO 5</t>
  </si>
  <si>
    <t>ETO (mm)</t>
  </si>
  <si>
    <t>ETL (mm)</t>
  </si>
  <si>
    <t>Superficie del Sector (m²)</t>
  </si>
  <si>
    <t>ETLp (mm)</t>
  </si>
  <si>
    <t>EVAPOTRANSPIRACIÓN PONDERADA</t>
  </si>
  <si>
    <t>∑ ETLp</t>
  </si>
  <si>
    <t>Superficie Total de Paisajismo (m²)</t>
  </si>
  <si>
    <t>5. Cálculo de porcentaje de disminución de evapotranspiración de proyecto propuesto respecto de evapotranspiración de referencia</t>
  </si>
  <si>
    <t>ETL (mm) (ref)</t>
  </si>
  <si>
    <t>% reducción</t>
  </si>
  <si>
    <t>Factores de especie vegetal de referencia</t>
  </si>
  <si>
    <t>Factores para cálculo de coeficiente de paisajismo</t>
  </si>
  <si>
    <t>Factores de especie, densidad y microclima por tipo de vegetación</t>
  </si>
  <si>
    <t>Eficiencias</t>
  </si>
  <si>
    <t>Eficiencia (ref)</t>
  </si>
  <si>
    <t>CE (ref)</t>
  </si>
  <si>
    <t>1. Cálculo de agua demandada para riego (AD) para cada sector de paisajismo</t>
  </si>
  <si>
    <t>IE</t>
  </si>
  <si>
    <t>CE</t>
  </si>
  <si>
    <t>AD (mm*m²)</t>
  </si>
  <si>
    <t>3. Cálculo del porcentaje de reducción de demanda de agua para riego</t>
  </si>
  <si>
    <t>ATD</t>
  </si>
  <si>
    <t>ATD (ref)</t>
  </si>
  <si>
    <t>SISTEMA DE RIEGO</t>
  </si>
  <si>
    <t>FACTOR DE EFICIENCIA (IE)</t>
  </si>
  <si>
    <t>Riego por manguera (eficiencia de referencia)</t>
  </si>
  <si>
    <t>Sistema de riego no automatizados</t>
  </si>
  <si>
    <t>Aspersión (regador de impacto)</t>
  </si>
  <si>
    <t>Aspersión (boquilla fija y rotores)</t>
  </si>
  <si>
    <t>Aspersión (rotores MP rotador)</t>
  </si>
  <si>
    <t>Microjet y micro-aspersores</t>
  </si>
  <si>
    <t>Goteo</t>
  </si>
  <si>
    <t xml:space="preserve">0,5 
</t>
  </si>
  <si>
    <t>Requerimiento Paisajismo y riego eficiente</t>
  </si>
  <si>
    <t xml:space="preserve">Considerar factor de eficiencia de riego 0,5 para proyecto referencial </t>
  </si>
  <si>
    <t>lt/m2</t>
  </si>
  <si>
    <t>ETO Evapotranspiración Enero (mm/mes)</t>
  </si>
  <si>
    <t>∑ AD (mm*m²)</t>
  </si>
  <si>
    <t>b) Para diseñar el paisajismo, se deberán aplicar criterios según la ubicación geográfica del proyecto y las limitaciones y restricciones al uso del agua (DGA). Como referencia, se podrá utilizar la información entregada en la pestaña N°3 Factores de especie vegetal de referencia.</t>
  </si>
  <si>
    <t>Medio (valores referenciales)</t>
  </si>
  <si>
    <t>El coeficiente de paisajismo (KL) es una constante utilizada para calcular la tasa de evapotranspiración de cada sector de paisajismo y sirve para cuantificar las necesidades de agua para mantener la vegetación proyectada en cada uno de ellos.</t>
  </si>
  <si>
    <r>
      <t xml:space="preserve">Para calcular el KL se deberán tomar en cuenta los siguientes tres factores: el factor de especie, el factor de densidad y el factor de microclima de la zona. Estos factores se encuentran indicados en la siguiente ecuación: </t>
    </r>
    <r>
      <rPr>
        <b/>
        <sz val="11"/>
        <rFont val="Calibri Light"/>
        <family val="2"/>
        <scheme val="major"/>
      </rPr>
      <t xml:space="preserve">KL=Ks x Kd x Kmc. (Ver pestaña N°2, 3 Y 4)
</t>
    </r>
    <r>
      <rPr>
        <sz val="11"/>
        <rFont val="Calibri Light"/>
        <family val="2"/>
        <scheme val="major"/>
      </rPr>
      <t>Donde: 
Ks: factor de especie 
Kd: factor de densidad 
Kmc: factor de microclima</t>
    </r>
    <r>
      <rPr>
        <b/>
        <sz val="11"/>
        <rFont val="Calibri Light"/>
        <family val="2"/>
        <scheme val="major"/>
      </rPr>
      <t xml:space="preserve">
</t>
    </r>
  </si>
  <si>
    <r>
      <t xml:space="preserve">Algunas consideraciones para el cálculo del coeficiente de paisajismo:
o Las crasas de bajo tamaño, como por ejemplo la doca, se considerarán como cubresuelo.
o Los valores del factor de especie (Ks) de tipo Alto son referenciales. En algunos casos, el Ks puede ser aún más alto, dependiendo de la especie. Por ejemplo, algunos tipos de césped, especies tropicales o de climas lluviosos pueden tener Ks mayores a 1.
o El factor de densidad (Kd) del césped deberá ser igual a 1.
</t>
    </r>
    <r>
      <rPr>
        <b/>
        <sz val="10"/>
        <rFont val="Calibri Light"/>
        <family val="2"/>
        <scheme val="major"/>
      </rPr>
      <t>o Para el cálculo del coeficiente de paisajismo referencial, se deberán utilizar los valores indicados en las columnas “Medio” de cada uno de los factores (Ks, Kd y Kmc), salvo que el proyectista justifique el reemplazo de dichos valores.</t>
    </r>
    <r>
      <rPr>
        <sz val="10"/>
        <rFont val="Calibri Light"/>
        <family val="2"/>
        <scheme val="major"/>
      </rPr>
      <t xml:space="preserve">
o Para el cálculo del coeficiente de paisajismo del proyecto propuesto se deberán utilizar valores justificados por el proyectista, posteriormente incorporados en los proyectos de paisajismo y riego.
</t>
    </r>
  </si>
  <si>
    <t>3.- Cálculo de la evapotraspiración (ETL) para cada sector de paisajismo</t>
  </si>
  <si>
    <t>2.  Cálculo del coeficiente de paisajismo (KL) para cada sector de paisajismo</t>
  </si>
  <si>
    <t>Para calcular la ETL se deberá cuantificar la pérdida de agua desde el suelo como producto entre la evapotranspiración local del mes más caluroso del año (ETO) y el coeficiente de paisajismo de cada sector del proyecto (KL).</t>
  </si>
  <si>
    <t>4. Cálculo de la evapotranspiración ponderada</t>
  </si>
  <si>
    <t>Este procedimiento de cálculo de la evapotranspiración de referencia se deberá utilizar tanto para el proyecto de referencia como para el proyecto propuesto.</t>
  </si>
  <si>
    <t xml:space="preserve">3. Cálculo de evapotranspiración por sector de paisajismo (ETL). (Ver comentarios de celdas y pestañas 1 (Paso a paso), 2, 3, 4 y 5 del presente documento) </t>
  </si>
  <si>
    <r>
      <t xml:space="preserve">ETM (mm)=ETO (mm) x KL
</t>
    </r>
    <r>
      <rPr>
        <sz val="10"/>
        <rFont val="Calibri Light"/>
        <family val="2"/>
        <scheme val="major"/>
      </rPr>
      <t>Donde:
ETO (mm): evapotranspiración local en el mes más caluroso del año (ver pestaña 5) y utilizar la misma información para el proyecto referencial y proyecto propuesto. 
KL: coeficiente de paisajismo</t>
    </r>
    <r>
      <rPr>
        <b/>
        <sz val="10"/>
        <rFont val="Calibri Light"/>
        <family val="2"/>
        <scheme val="major"/>
      </rPr>
      <t xml:space="preserve">
</t>
    </r>
    <r>
      <rPr>
        <sz val="10"/>
        <rFont val="Calibri Light"/>
        <family val="2"/>
        <scheme val="major"/>
      </rPr>
      <t>En caso de utilizar una ETO distinta al Anexo 3 del Manual CVS, se deberá considerar la información publicada por la Comisión Nacional de Riego (CNR)</t>
    </r>
  </si>
  <si>
    <t xml:space="preserve">4. Cálculo de evapotranspiración ponderada (ETLp) (Ver comentarios de celdas y pestañas 1 (Paso a paso), 2, 3, 4 y 5 del presente documento) </t>
  </si>
  <si>
    <t xml:space="preserve">1. Cálculo de coeficiente de paisajismo por sector de paisajismo (KL) (Ver comentarios de celdas y pestañas 1 (Paso a paso), 2, 3, 4 del presente documento) </t>
  </si>
  <si>
    <t>CALCULO EVAPOTRASPIRACIÓN PAISAJISMO (PESTAÑA 6)</t>
  </si>
  <si>
    <t>5. Cálculo del porcentaje de disminución de la evapotranspiración del proyecto propuesto respecto de la evapotranspiración de referencia</t>
  </si>
  <si>
    <t>CALCULO DEMANDA DE AGUA  (PESTAÑA 7)</t>
  </si>
  <si>
    <t xml:space="preserve">Se deberá comparar la demanda para riego del proyecto propuesto respecto de un proyecto referencia; ambos en el mes más caluroso del año. </t>
  </si>
  <si>
    <t>IMPORTANTE: INSERTAR VALORES EN CELDAS COLOR AMARILLO</t>
  </si>
  <si>
    <t xml:space="preserve">Superficie sector de paisajismo (m²): este valor deberá ser igual para el proyecto propuesto y el de referencia. 
Donde:
ETL (mm): evapotranspiración del sector de paisajismo en concordancia con el requerimiento Paisajismo de bajo requerimiento hídrico. Este valor deberá ser igual para el proyecto propuesto y para el de referencia. IE: factor de eficiencia del sistema de riego (pestaña 8). 
CE: factor de controlador de riego. Si no se incluye, CE = 1. A menor CE, menor demanda de agua.
Posteriormente, se deberán sumar las demandas de agua para riego de cada sector de paisajismo (DA), tanto para el proyecto propuesto como para el referencial.
</t>
  </si>
  <si>
    <t>2. Cálculo de agua total demandada del proyecto</t>
  </si>
  <si>
    <t xml:space="preserve">Para el proyecto referncial se debe realizar la sumatoria de todos los valores AD del proyecto referencial. 
Para el proyecto propuesto se debe realizar la sumatoria de todos los valores AD del proyecto propuesto. </t>
  </si>
  <si>
    <t xml:space="preserve">No se deben incorporar datos en este item, ya que la planilla ha sido diseñada para calcular los valores de sumatoria. Para mayor compresión de formula utilizada , se detalla a continuación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</si>
</sst>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 #,##0_ ;_ * \-#,##0_ ;_ * &quot;-&quot;_ ;_ @_ "/>
    <numFmt numFmtId="164" formatCode="#,##0.0"/>
    <numFmt numFmtId="165" formatCode="0.000"/>
    <numFmt numFmtId="166" formatCode="0.0"/>
    <numFmt numFmtId="167" formatCode="_ * #,##0.0000_ ;_ * \-#,##0.0000_ ;_ * &quot;-&quot;_ ;_ @_ "/>
    <numFmt numFmtId="168" formatCode="_ * #,##0.0_ ;_ * \-#,##0.0_ ;_ * &quot;-&quot;_ ;_ @_ "/>
  </numFmts>
  <fonts count="29" x14ac:knownFonts="1">
    <font>
      <sz val="10"/>
      <name val="Arial"/>
      <family val="2"/>
    </font>
    <font>
      <sz val="11"/>
      <color indexed="8"/>
      <name val="Calibri"/>
      <family val="2"/>
      <charset val="1"/>
    </font>
    <font>
      <sz val="10"/>
      <name val="Calibri"/>
      <family val="2"/>
    </font>
    <font>
      <b/>
      <sz val="14"/>
      <color theme="0"/>
      <name val="Arial Narrow"/>
      <family val="2"/>
    </font>
    <font>
      <sz val="10"/>
      <color theme="1"/>
      <name val="Arial Narrow"/>
      <family val="2"/>
    </font>
    <font>
      <sz val="10"/>
      <name val="Arial Narrow"/>
      <family val="2"/>
    </font>
    <font>
      <b/>
      <sz val="10"/>
      <name val="Arial Narrow"/>
      <family val="2"/>
    </font>
    <font>
      <b/>
      <sz val="10"/>
      <color theme="0"/>
      <name val="Arial Narrow"/>
      <family val="2"/>
    </font>
    <font>
      <b/>
      <sz val="10"/>
      <color theme="1"/>
      <name val="Arial Narrow"/>
      <family val="2"/>
    </font>
    <font>
      <sz val="8"/>
      <name val="Arial"/>
      <family val="2"/>
    </font>
    <font>
      <b/>
      <sz val="8"/>
      <color rgb="FFFFFFFF"/>
      <name val="Arial"/>
      <family val="2"/>
    </font>
    <font>
      <b/>
      <sz val="12"/>
      <name val="Arial Narrow"/>
      <family val="2"/>
    </font>
    <font>
      <b/>
      <sz val="10"/>
      <color rgb="FFFFFFFF"/>
      <name val="Arial Narrow"/>
      <family val="2"/>
    </font>
    <font>
      <i/>
      <sz val="10"/>
      <name val="Arial Narrow"/>
      <family val="2"/>
    </font>
    <font>
      <sz val="9"/>
      <color indexed="81"/>
      <name val="Tahoma"/>
      <family val="2"/>
    </font>
    <font>
      <sz val="10"/>
      <color indexed="81"/>
      <name val="Arial Narrow"/>
      <family val="2"/>
    </font>
    <font>
      <sz val="11"/>
      <name val="Calibri Light"/>
      <family val="2"/>
    </font>
    <font>
      <b/>
      <sz val="11"/>
      <name val="Calibri Light"/>
      <family val="2"/>
    </font>
    <font>
      <sz val="9"/>
      <color indexed="81"/>
      <name val="Tahoma"/>
      <charset val="1"/>
    </font>
    <font>
      <b/>
      <sz val="9"/>
      <color indexed="81"/>
      <name val="Tahoma"/>
      <charset val="1"/>
    </font>
    <font>
      <sz val="10"/>
      <name val="Arial"/>
      <family val="2"/>
    </font>
    <font>
      <b/>
      <sz val="8"/>
      <name val="Arial"/>
      <family val="2"/>
    </font>
    <font>
      <b/>
      <sz val="12"/>
      <name val="Calibri Light"/>
      <family val="2"/>
      <scheme val="major"/>
    </font>
    <font>
      <sz val="10"/>
      <name val="Calibri Light"/>
      <family val="2"/>
      <scheme val="major"/>
    </font>
    <font>
      <sz val="10"/>
      <color theme="1"/>
      <name val="Calibri Light"/>
      <family val="2"/>
      <scheme val="major"/>
    </font>
    <font>
      <sz val="11"/>
      <name val="Calibri Light"/>
      <family val="2"/>
      <scheme val="major"/>
    </font>
    <font>
      <b/>
      <sz val="11"/>
      <name val="Calibri Light"/>
      <family val="2"/>
      <scheme val="major"/>
    </font>
    <font>
      <b/>
      <sz val="10"/>
      <name val="Calibri Light"/>
      <family val="2"/>
      <scheme val="major"/>
    </font>
    <font>
      <b/>
      <sz val="10"/>
      <color theme="0"/>
      <name val="Calibri Light"/>
      <family val="2"/>
      <scheme val="major"/>
    </font>
  </fonts>
  <fills count="8">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0F6FC6"/>
        <bgColor indexed="64"/>
      </patternFill>
    </fill>
    <fill>
      <patternFill patternType="solid">
        <fgColor theme="7" tint="0.79998168889431442"/>
        <bgColor indexed="64"/>
      </patternFill>
    </fill>
    <fill>
      <patternFill patternType="solid">
        <fgColor theme="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1" fontId="20" fillId="0" borderId="0" applyFont="0" applyFill="0" applyBorder="0" applyAlignment="0" applyProtection="0"/>
  </cellStyleXfs>
  <cellXfs count="116">
    <xf numFmtId="0" fontId="0" fillId="0" borderId="0" xfId="0"/>
    <xf numFmtId="0" fontId="2" fillId="0" borderId="0" xfId="0" applyFont="1" applyBorder="1" applyAlignment="1">
      <alignment horizontal="center" vertical="center" wrapText="1"/>
    </xf>
    <xf numFmtId="0" fontId="0" fillId="0" borderId="0" xfId="0" applyAlignment="1">
      <alignment horizontal="center"/>
    </xf>
    <xf numFmtId="0" fontId="0" fillId="0" borderId="0" xfId="0" applyFont="1"/>
    <xf numFmtId="0" fontId="5" fillId="0" borderId="0" xfId="0" applyFont="1"/>
    <xf numFmtId="0" fontId="6" fillId="0" borderId="0" xfId="0" applyFont="1" applyBorder="1" applyAlignment="1">
      <alignment horizontal="center" vertical="center" wrapText="1"/>
    </xf>
    <xf numFmtId="0" fontId="7" fillId="3" borderId="1" xfId="0" applyFont="1" applyFill="1" applyBorder="1" applyAlignment="1">
      <alignment horizontal="center" vertical="center" wrapText="1"/>
    </xf>
    <xf numFmtId="2" fontId="5" fillId="0" borderId="0" xfId="0" applyNumberFormat="1" applyFont="1" applyBorder="1" applyAlignment="1">
      <alignment horizontal="center"/>
    </xf>
    <xf numFmtId="165" fontId="6" fillId="0" borderId="0" xfId="0" applyNumberFormat="1" applyFont="1" applyBorder="1" applyAlignment="1">
      <alignment horizontal="center"/>
    </xf>
    <xf numFmtId="165" fontId="5" fillId="0" borderId="0" xfId="0" applyNumberFormat="1" applyFont="1" applyBorder="1" applyAlignment="1">
      <alignment horizontal="center"/>
    </xf>
    <xf numFmtId="0" fontId="7" fillId="3" borderId="1" xfId="0" applyFont="1" applyFill="1" applyBorder="1" applyAlignment="1">
      <alignment horizontal="center" vertical="center"/>
    </xf>
    <xf numFmtId="0" fontId="7" fillId="3" borderId="4"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horizontal="center" vertical="center" wrapText="1"/>
    </xf>
    <xf numFmtId="0" fontId="6" fillId="0" borderId="0" xfId="0" applyFont="1" applyAlignment="1">
      <alignment horizontal="left" vertical="center" wrapText="1"/>
    </xf>
    <xf numFmtId="0" fontId="5" fillId="0" borderId="0" xfId="0" applyFont="1" applyAlignment="1">
      <alignment wrapText="1"/>
    </xf>
    <xf numFmtId="0" fontId="12" fillId="5" borderId="1" xfId="0" applyFont="1" applyFill="1" applyBorder="1" applyAlignment="1">
      <alignment horizontal="left" vertical="center" wrapText="1"/>
    </xf>
    <xf numFmtId="0" fontId="13" fillId="0" borderId="1" xfId="0" applyFont="1" applyBorder="1" applyAlignment="1">
      <alignment vertical="center" wrapText="1"/>
    </xf>
    <xf numFmtId="0" fontId="5" fillId="0" borderId="1" xfId="0" applyFont="1" applyBorder="1" applyAlignment="1">
      <alignment horizontal="right" vertical="center" wrapText="1"/>
    </xf>
    <xf numFmtId="0" fontId="9" fillId="0" borderId="1" xfId="0" applyFont="1" applyBorder="1" applyAlignment="1">
      <alignment vertical="center" wrapText="1"/>
    </xf>
    <xf numFmtId="0" fontId="12" fillId="5" borderId="1" xfId="0" applyFont="1" applyFill="1" applyBorder="1" applyAlignment="1">
      <alignment vertical="center" wrapText="1"/>
    </xf>
    <xf numFmtId="0" fontId="5" fillId="0" borderId="1" xfId="0" applyFont="1" applyBorder="1" applyAlignment="1">
      <alignment horizontal="center" vertical="center" wrapText="1"/>
    </xf>
    <xf numFmtId="0" fontId="4" fillId="0" borderId="0" xfId="0" applyFont="1" applyBorder="1" applyAlignment="1">
      <alignment horizontal="left" vertical="center" wrapText="1"/>
    </xf>
    <xf numFmtId="0" fontId="5" fillId="0" borderId="1" xfId="0" applyFont="1" applyBorder="1" applyAlignment="1">
      <alignment vertical="center" wrapText="1"/>
    </xf>
    <xf numFmtId="0" fontId="6" fillId="0" borderId="0" xfId="0" applyFont="1" applyBorder="1" applyAlignment="1">
      <alignment horizontal="left" vertical="center" wrapText="1"/>
    </xf>
    <xf numFmtId="0" fontId="11" fillId="0" borderId="0" xfId="0" applyFont="1" applyAlignment="1">
      <alignment horizontal="left" vertical="center" wrapText="1"/>
    </xf>
    <xf numFmtId="0" fontId="4" fillId="0" borderId="0" xfId="0" applyFont="1" applyBorder="1" applyAlignment="1">
      <alignment horizontal="left" vertical="center" wrapText="1"/>
    </xf>
    <xf numFmtId="0" fontId="5" fillId="0" borderId="1" xfId="0" applyFont="1" applyBorder="1" applyAlignment="1">
      <alignment vertical="center" wrapText="1"/>
    </xf>
    <xf numFmtId="0" fontId="4" fillId="0" borderId="0" xfId="0" applyFont="1" applyBorder="1" applyAlignment="1">
      <alignment horizontal="left" vertical="center" wrapText="1"/>
    </xf>
    <xf numFmtId="0" fontId="7" fillId="3" borderId="4"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6" xfId="0" applyFont="1" applyBorder="1" applyAlignment="1">
      <alignment horizontal="center" vertical="center" wrapText="1"/>
    </xf>
    <xf numFmtId="0" fontId="16" fillId="0" borderId="7" xfId="0" applyFont="1" applyBorder="1" applyAlignment="1">
      <alignment horizontal="justify" vertical="center" wrapText="1"/>
    </xf>
    <xf numFmtId="0" fontId="16" fillId="0" borderId="8" xfId="0" applyFont="1" applyBorder="1" applyAlignment="1">
      <alignment horizontal="center" vertical="center" wrapText="1"/>
    </xf>
    <xf numFmtId="0" fontId="3" fillId="0" borderId="0" xfId="0" applyFont="1" applyFill="1" applyBorder="1" applyAlignment="1">
      <alignment horizontal="left" vertical="center" wrapText="1"/>
    </xf>
    <xf numFmtId="0" fontId="0" fillId="0" borderId="0" xfId="0" applyFill="1"/>
    <xf numFmtId="166" fontId="6" fillId="0" borderId="2" xfId="0" applyNumberFormat="1" applyFont="1" applyBorder="1" applyAlignment="1">
      <alignment horizontal="center" vertical="center"/>
    </xf>
    <xf numFmtId="0" fontId="9" fillId="0" borderId="1" xfId="0" applyFont="1" applyBorder="1" applyAlignment="1">
      <alignment horizontal="center"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21" fillId="0" borderId="1" xfId="0" applyFont="1" applyBorder="1" applyAlignment="1">
      <alignment horizontal="center" vertical="center" wrapText="1"/>
    </xf>
    <xf numFmtId="41" fontId="5" fillId="0" borderId="1" xfId="2" applyFont="1" applyBorder="1" applyAlignment="1">
      <alignment horizontal="center" vertical="center"/>
    </xf>
    <xf numFmtId="167" fontId="5" fillId="0" borderId="1" xfId="2" applyNumberFormat="1" applyFont="1" applyBorder="1"/>
    <xf numFmtId="0" fontId="5" fillId="0" borderId="0" xfId="0" applyFont="1" applyBorder="1" applyAlignment="1">
      <alignment horizontal="left" vertical="center" wrapText="1"/>
    </xf>
    <xf numFmtId="0" fontId="0" fillId="0" borderId="0" xfId="0" applyFont="1" applyAlignment="1">
      <alignment horizontal="center"/>
    </xf>
    <xf numFmtId="164" fontId="6" fillId="2" borderId="2" xfId="0" applyNumberFormat="1" applyFont="1" applyFill="1" applyBorder="1" applyAlignment="1">
      <alignment horizontal="center" vertical="center"/>
    </xf>
    <xf numFmtId="164" fontId="8" fillId="2" borderId="2" xfId="0" applyNumberFormat="1" applyFont="1" applyFill="1" applyBorder="1" applyAlignment="1">
      <alignment horizontal="center" vertical="center"/>
    </xf>
    <xf numFmtId="164" fontId="5" fillId="2"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xf>
    <xf numFmtId="166" fontId="6" fillId="0" borderId="2" xfId="0" applyNumberFormat="1" applyFont="1" applyBorder="1" applyAlignment="1">
      <alignment horizontal="center"/>
    </xf>
    <xf numFmtId="164" fontId="4" fillId="2" borderId="3" xfId="0" applyNumberFormat="1" applyFont="1" applyFill="1" applyBorder="1" applyAlignment="1">
      <alignment horizontal="center" vertical="center"/>
    </xf>
    <xf numFmtId="0" fontId="23" fillId="0" borderId="0" xfId="0" applyFont="1"/>
    <xf numFmtId="0" fontId="23" fillId="0" borderId="0" xfId="0" applyFont="1" applyAlignment="1">
      <alignment vertical="center"/>
    </xf>
    <xf numFmtId="0" fontId="23" fillId="0" borderId="0" xfId="0" applyFont="1" applyAlignment="1">
      <alignment vertical="center" wrapText="1"/>
    </xf>
    <xf numFmtId="0" fontId="24" fillId="0" borderId="0" xfId="0" applyFont="1" applyFill="1" applyAlignment="1">
      <alignment vertical="top" wrapText="1"/>
    </xf>
    <xf numFmtId="0" fontId="25" fillId="0" borderId="0" xfId="0" applyFont="1" applyAlignment="1">
      <alignment horizontal="left" vertical="center" wrapText="1"/>
    </xf>
    <xf numFmtId="0" fontId="22" fillId="0" borderId="0" xfId="0" applyFont="1" applyFill="1" applyBorder="1" applyAlignment="1">
      <alignment horizontal="left" vertical="center" wrapText="1"/>
    </xf>
    <xf numFmtId="0" fontId="23" fillId="0" borderId="0" xfId="0" applyFont="1" applyFill="1"/>
    <xf numFmtId="1" fontId="5" fillId="0" borderId="0" xfId="0" applyNumberFormat="1" applyFont="1"/>
    <xf numFmtId="164" fontId="5" fillId="0" borderId="1" xfId="0" applyNumberFormat="1" applyFont="1" applyFill="1" applyBorder="1" applyAlignment="1">
      <alignment horizontal="center" vertical="center"/>
    </xf>
    <xf numFmtId="164" fontId="5" fillId="6" borderId="1" xfId="0" applyNumberFormat="1" applyFont="1" applyFill="1" applyBorder="1" applyAlignment="1" applyProtection="1">
      <alignment horizontal="center" vertical="center"/>
      <protection locked="0"/>
    </xf>
    <xf numFmtId="164" fontId="5" fillId="6" borderId="3" xfId="0" applyNumberFormat="1" applyFont="1" applyFill="1" applyBorder="1" applyAlignment="1" applyProtection="1">
      <alignment horizontal="center" vertical="center"/>
      <protection locked="0"/>
    </xf>
    <xf numFmtId="164" fontId="4" fillId="6" borderId="1" xfId="0" applyNumberFormat="1" applyFont="1" applyFill="1" applyBorder="1" applyAlignment="1" applyProtection="1">
      <alignment horizontal="center" vertical="center"/>
      <protection locked="0"/>
    </xf>
    <xf numFmtId="4" fontId="5" fillId="6" borderId="1" xfId="0" applyNumberFormat="1" applyFont="1" applyFill="1" applyBorder="1" applyAlignment="1" applyProtection="1">
      <alignment horizontal="center" vertical="center"/>
      <protection locked="0"/>
    </xf>
    <xf numFmtId="4" fontId="4" fillId="6" borderId="1" xfId="0" applyNumberFormat="1" applyFont="1" applyFill="1" applyBorder="1" applyAlignment="1" applyProtection="1">
      <alignment horizontal="center" vertical="center"/>
      <protection locked="0"/>
    </xf>
    <xf numFmtId="1" fontId="5" fillId="6" borderId="1" xfId="0" applyNumberFormat="1" applyFont="1" applyFill="1" applyBorder="1" applyAlignment="1" applyProtection="1">
      <alignment horizontal="center"/>
      <protection locked="0"/>
    </xf>
    <xf numFmtId="1" fontId="4" fillId="6" borderId="1" xfId="0" applyNumberFormat="1" applyFont="1" applyFill="1" applyBorder="1" applyAlignment="1" applyProtection="1">
      <alignment horizontal="center" vertical="center"/>
      <protection locked="0"/>
    </xf>
    <xf numFmtId="1" fontId="5" fillId="6" borderId="1" xfId="0" applyNumberFormat="1" applyFont="1" applyFill="1" applyBorder="1" applyAlignment="1" applyProtection="1">
      <protection locked="0"/>
    </xf>
    <xf numFmtId="4" fontId="5" fillId="0" borderId="3" xfId="0" applyNumberFormat="1" applyFont="1" applyFill="1" applyBorder="1" applyAlignment="1">
      <alignment horizontal="center" vertical="center"/>
    </xf>
    <xf numFmtId="166" fontId="5" fillId="0" borderId="1" xfId="2" applyNumberFormat="1" applyFont="1" applyBorder="1" applyAlignment="1">
      <alignment horizontal="center" vertical="center"/>
    </xf>
    <xf numFmtId="166" fontId="5" fillId="0" borderId="1" xfId="0" applyNumberFormat="1" applyFont="1" applyFill="1" applyBorder="1" applyAlignment="1">
      <alignment horizontal="center" vertical="center"/>
    </xf>
    <xf numFmtId="166" fontId="5" fillId="0" borderId="1" xfId="0" applyNumberFormat="1" applyFont="1" applyFill="1" applyBorder="1" applyAlignment="1">
      <alignment horizontal="center" vertical="center" wrapText="1"/>
    </xf>
    <xf numFmtId="166" fontId="5" fillId="0" borderId="3" xfId="0" applyNumberFormat="1" applyFont="1" applyFill="1" applyBorder="1" applyAlignment="1">
      <alignment horizontal="center" vertical="center"/>
    </xf>
    <xf numFmtId="41" fontId="5" fillId="0" borderId="3" xfId="2" applyFont="1" applyBorder="1" applyAlignment="1">
      <alignment horizontal="center" vertical="center"/>
    </xf>
    <xf numFmtId="168" fontId="6" fillId="0" borderId="2" xfId="2" applyNumberFormat="1" applyFont="1" applyBorder="1" applyAlignment="1">
      <alignment horizontal="center" vertical="center"/>
    </xf>
    <xf numFmtId="166" fontId="7" fillId="3" borderId="1" xfId="0" applyNumberFormat="1" applyFont="1" applyFill="1" applyBorder="1" applyAlignment="1">
      <alignment horizontal="center" vertical="center"/>
    </xf>
    <xf numFmtId="166" fontId="7" fillId="3" borderId="1" xfId="0" applyNumberFormat="1" applyFont="1" applyFill="1" applyBorder="1" applyAlignment="1">
      <alignment horizontal="center" vertical="center" wrapText="1"/>
    </xf>
    <xf numFmtId="166" fontId="5" fillId="0" borderId="3" xfId="0" applyNumberFormat="1" applyFont="1" applyBorder="1" applyAlignment="1">
      <alignment horizontal="center" vertical="center"/>
    </xf>
    <xf numFmtId="166" fontId="5" fillId="0" borderId="1" xfId="0" applyNumberFormat="1" applyFont="1" applyBorder="1" applyAlignment="1">
      <alignment horizontal="center" vertical="center"/>
    </xf>
    <xf numFmtId="166" fontId="5" fillId="0" borderId="1" xfId="0" applyNumberFormat="1" applyFont="1" applyBorder="1" applyAlignment="1">
      <alignment horizontal="center"/>
    </xf>
    <xf numFmtId="3" fontId="5" fillId="0" borderId="1" xfId="0" applyNumberFormat="1" applyFont="1" applyFill="1" applyBorder="1" applyAlignment="1" applyProtection="1">
      <alignment horizontal="center"/>
      <protection locked="0"/>
    </xf>
    <xf numFmtId="3" fontId="4" fillId="0" borderId="1" xfId="0" applyNumberFormat="1" applyFont="1" applyFill="1" applyBorder="1" applyAlignment="1" applyProtection="1">
      <alignment horizontal="center" vertical="center"/>
      <protection locked="0"/>
    </xf>
    <xf numFmtId="4" fontId="4" fillId="6" borderId="1" xfId="0" applyNumberFormat="1" applyFont="1" applyFill="1" applyBorder="1" applyAlignment="1" applyProtection="1">
      <alignment horizontal="center" vertical="center" wrapText="1"/>
      <protection locked="0"/>
    </xf>
    <xf numFmtId="4" fontId="4" fillId="6" borderId="3" xfId="0" applyNumberFormat="1" applyFont="1" applyFill="1" applyBorder="1" applyAlignment="1" applyProtection="1">
      <alignment horizontal="center" vertical="center" wrapText="1"/>
      <protection locked="0"/>
    </xf>
    <xf numFmtId="4" fontId="4" fillId="6" borderId="3" xfId="0" applyNumberFormat="1" applyFont="1" applyFill="1" applyBorder="1" applyAlignment="1" applyProtection="1">
      <alignment horizontal="center" vertical="center"/>
      <protection locked="0"/>
    </xf>
    <xf numFmtId="0" fontId="23" fillId="0" borderId="0" xfId="0" applyFont="1" applyAlignment="1">
      <alignment horizontal="left" vertical="top" wrapText="1"/>
    </xf>
    <xf numFmtId="0" fontId="23" fillId="0" borderId="0" xfId="0" applyFont="1" applyAlignment="1">
      <alignment horizontal="left" vertical="top"/>
    </xf>
    <xf numFmtId="0" fontId="22" fillId="4" borderId="0" xfId="0" applyFont="1" applyFill="1" applyBorder="1" applyAlignment="1">
      <alignment horizontal="left" vertical="center" wrapText="1"/>
    </xf>
    <xf numFmtId="0" fontId="23" fillId="0" borderId="0" xfId="0" applyFont="1" applyAlignment="1">
      <alignment horizontal="left" wrapText="1"/>
    </xf>
    <xf numFmtId="0" fontId="28" fillId="7" borderId="0" xfId="0" applyFont="1" applyFill="1" applyAlignment="1">
      <alignment horizontal="center"/>
    </xf>
    <xf numFmtId="0" fontId="22" fillId="4" borderId="0" xfId="0" applyFont="1" applyFill="1" applyAlignment="1">
      <alignment horizontal="left" wrapText="1"/>
    </xf>
    <xf numFmtId="0" fontId="25" fillId="0" borderId="0" xfId="0" applyFont="1" applyAlignment="1">
      <alignment horizontal="left" vertical="top" wrapText="1"/>
    </xf>
    <xf numFmtId="0" fontId="22" fillId="4" borderId="0" xfId="0" applyFont="1" applyFill="1" applyAlignment="1">
      <alignment horizontal="left"/>
    </xf>
    <xf numFmtId="0" fontId="27" fillId="0" borderId="0" xfId="0" applyFont="1" applyAlignment="1">
      <alignment horizontal="left" wrapText="1"/>
    </xf>
    <xf numFmtId="0" fontId="23" fillId="0" borderId="0" xfId="0" applyFont="1" applyAlignment="1">
      <alignment horizontal="left"/>
    </xf>
    <xf numFmtId="0" fontId="24" fillId="0" borderId="0" xfId="0" applyFont="1" applyFill="1" applyAlignment="1">
      <alignment vertical="top" wrapText="1"/>
    </xf>
    <xf numFmtId="0" fontId="25" fillId="0" borderId="0" xfId="0" applyFont="1" applyAlignment="1">
      <alignment horizontal="left" vertical="center" wrapText="1"/>
    </xf>
    <xf numFmtId="0" fontId="5" fillId="0" borderId="5" xfId="0" applyFont="1" applyBorder="1" applyAlignment="1">
      <alignment horizontal="center" vertical="center"/>
    </xf>
    <xf numFmtId="0" fontId="3" fillId="3" borderId="0" xfId="0" applyFont="1" applyFill="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Fill="1" applyAlignment="1">
      <alignment vertical="top" wrapText="1"/>
    </xf>
    <xf numFmtId="0" fontId="11" fillId="0" borderId="0" xfId="0" applyFont="1" applyBorder="1" applyAlignment="1">
      <alignment horizontal="left" vertical="center" wrapText="1"/>
    </xf>
    <xf numFmtId="0" fontId="5" fillId="0" borderId="1" xfId="0" applyFont="1" applyBorder="1" applyAlignment="1">
      <alignment vertical="center" wrapText="1"/>
    </xf>
    <xf numFmtId="0" fontId="5" fillId="0" borderId="4" xfId="0" applyFont="1" applyBorder="1" applyAlignment="1">
      <alignment horizontal="left" vertical="center" wrapText="1"/>
    </xf>
    <xf numFmtId="0" fontId="5" fillId="0" borderId="9" xfId="0" applyFont="1" applyBorder="1" applyAlignment="1">
      <alignment horizontal="left" vertical="center" wrapText="1"/>
    </xf>
    <xf numFmtId="0" fontId="10" fillId="5" borderId="1" xfId="0" applyFont="1" applyFill="1" applyBorder="1" applyAlignment="1">
      <alignment horizontal="center" vertical="center" wrapText="1"/>
    </xf>
    <xf numFmtId="0" fontId="5" fillId="0" borderId="5" xfId="0" applyFont="1" applyBorder="1" applyAlignment="1">
      <alignment horizontal="left"/>
    </xf>
    <xf numFmtId="0" fontId="10" fillId="5" borderId="1" xfId="0" applyFont="1" applyFill="1" applyBorder="1" applyAlignment="1">
      <alignment vertical="center" wrapText="1"/>
    </xf>
    <xf numFmtId="0" fontId="5" fillId="0" borderId="0" xfId="0" applyFont="1" applyAlignment="1">
      <alignment horizontal="left"/>
    </xf>
    <xf numFmtId="0" fontId="6" fillId="0" borderId="0" xfId="0" applyFont="1" applyBorder="1" applyAlignment="1">
      <alignment horizontal="left" vertical="center" wrapText="1"/>
    </xf>
    <xf numFmtId="0" fontId="11" fillId="4" borderId="0" xfId="0" applyFont="1" applyFill="1" applyBorder="1" applyAlignment="1">
      <alignment horizontal="left" vertical="center" wrapText="1"/>
    </xf>
    <xf numFmtId="0" fontId="8" fillId="6" borderId="0" xfId="0" applyFont="1" applyFill="1" applyBorder="1" applyAlignment="1">
      <alignment horizontal="center" vertical="center" wrapText="1"/>
    </xf>
    <xf numFmtId="0" fontId="11" fillId="4" borderId="0" xfId="0" applyFont="1" applyFill="1" applyAlignment="1">
      <alignment horizontal="left" vertical="center" wrapText="1"/>
    </xf>
    <xf numFmtId="0" fontId="16" fillId="0" borderId="0" xfId="0" applyFont="1" applyFill="1" applyBorder="1" applyAlignment="1">
      <alignment horizontal="left" vertical="center" wrapText="1"/>
    </xf>
  </cellXfs>
  <cellStyles count="3">
    <cellStyle name="Excel Built-in Normal" xfId="1"/>
    <cellStyle name="Millares [0]" xfId="2" builtinId="6"/>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C5E0B4"/>
      <rgbColor rgb="00FF00FF"/>
      <rgbColor rgb="0000FFFF"/>
      <rgbColor rgb="00800000"/>
      <rgbColor rgb="00008000"/>
      <rgbColor rgb="00000080"/>
      <rgbColor rgb="00548235"/>
      <rgbColor rgb="00800080"/>
      <rgbColor rgb="00008080"/>
      <rgbColor rgb="00BFBFBF"/>
      <rgbColor rgb="00A9D18E"/>
      <rgbColor rgb="00A4BEC3"/>
      <rgbColor rgb="00993366"/>
      <rgbColor rgb="00FFF2CC"/>
      <rgbColor rgb="00E9F4FB"/>
      <rgbColor rgb="00660066"/>
      <rgbColor rgb="00DAE3F3"/>
      <rgbColor rgb="000563C1"/>
      <rgbColor rgb="00BDD7EE"/>
      <rgbColor rgb="00000080"/>
      <rgbColor rgb="00FF00FF"/>
      <rgbColor rgb="00F2F2F2"/>
      <rgbColor rgb="0000FFFF"/>
      <rgbColor rgb="00800080"/>
      <rgbColor rgb="00800000"/>
      <rgbColor rgb="00008080"/>
      <rgbColor rgb="000000FF"/>
      <rgbColor rgb="0000CCFF"/>
      <rgbColor rgb="00DEEBF7"/>
      <rgbColor rgb="00E2F0D9"/>
      <rgbColor rgb="00FFE699"/>
      <rgbColor rgb="009DC3E6"/>
      <rgbColor rgb="00D6DCE5"/>
      <rgbColor rgb="00D9D9D9"/>
      <rgbColor rgb="00FFD966"/>
      <rgbColor rgb="002E75B6"/>
      <rgbColor rgb="00C5DBE2"/>
      <rgbColor rgb="0092D050"/>
      <rgbColor rgb="00FFC000"/>
      <rgbColor rgb="00BF9000"/>
      <rgbColor rgb="00FF6600"/>
      <rgbColor rgb="00666699"/>
      <rgbColor rgb="00A6A6A6"/>
      <rgbColor rgb="00003366"/>
      <rgbColor rgb="00339966"/>
      <rgbColor rgb="00010202"/>
      <rgbColor rgb="00333300"/>
      <rgbColor rgb="00993300"/>
      <rgbColor rgb="00993366"/>
      <rgbColor rgb="00333399"/>
      <rgbColor rgb="00333F5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754380</xdr:colOff>
      <xdr:row>12</xdr:row>
      <xdr:rowOff>480060</xdr:rowOff>
    </xdr:from>
    <xdr:to>
      <xdr:col>15</xdr:col>
      <xdr:colOff>731520</xdr:colOff>
      <xdr:row>12</xdr:row>
      <xdr:rowOff>1097280</xdr:rowOff>
    </xdr:to>
    <xdr:pic>
      <xdr:nvPicPr>
        <xdr:cNvPr id="2" name="Imagen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54546" t="60855" r="8658" b="32627"/>
        <a:stretch/>
      </xdr:blipFill>
      <xdr:spPr bwMode="auto">
        <a:xfrm>
          <a:off x="7094220" y="4968240"/>
          <a:ext cx="5524500" cy="61722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workbookViewId="0">
      <selection activeCell="A6" sqref="A6:G6"/>
    </sheetView>
  </sheetViews>
  <sheetFormatPr baseColWidth="10" defaultRowHeight="13.8" x14ac:dyDescent="0.3"/>
  <cols>
    <col min="1" max="16384" width="11.5546875" style="53"/>
  </cols>
  <sheetData>
    <row r="1" spans="1:16" x14ac:dyDescent="0.3">
      <c r="A1" s="91" t="s">
        <v>1084</v>
      </c>
      <c r="B1" s="91"/>
      <c r="C1" s="91"/>
      <c r="D1" s="91"/>
      <c r="E1" s="91"/>
      <c r="F1" s="91"/>
      <c r="G1" s="91"/>
      <c r="J1" s="91" t="s">
        <v>1086</v>
      </c>
      <c r="K1" s="91"/>
      <c r="L1" s="91"/>
      <c r="M1" s="91"/>
      <c r="N1" s="91"/>
      <c r="O1" s="91"/>
      <c r="P1" s="91"/>
    </row>
    <row r="2" spans="1:16" ht="15.6" x14ac:dyDescent="0.3">
      <c r="A2" s="89" t="s">
        <v>1010</v>
      </c>
      <c r="B2" s="89"/>
      <c r="C2" s="89"/>
      <c r="D2" s="89"/>
      <c r="E2" s="89"/>
      <c r="F2" s="89"/>
      <c r="G2" s="89"/>
      <c r="J2" s="90" t="s">
        <v>1087</v>
      </c>
      <c r="K2" s="90"/>
      <c r="L2" s="90"/>
      <c r="M2" s="90"/>
      <c r="N2" s="90"/>
      <c r="O2" s="90"/>
      <c r="P2" s="90"/>
    </row>
    <row r="3" spans="1:16" ht="15.6" customHeight="1" x14ac:dyDescent="0.3">
      <c r="A3" s="54"/>
      <c r="B3" s="54"/>
      <c r="C3" s="54"/>
      <c r="D3" s="54"/>
      <c r="E3" s="54"/>
      <c r="F3" s="54"/>
      <c r="G3" s="54"/>
      <c r="J3" s="90"/>
      <c r="K3" s="90"/>
      <c r="L3" s="90"/>
      <c r="M3" s="90"/>
      <c r="N3" s="90"/>
      <c r="O3" s="90"/>
      <c r="P3" s="90"/>
    </row>
    <row r="4" spans="1:16" ht="43.2" customHeight="1" x14ac:dyDescent="0.3">
      <c r="A4" s="97" t="s">
        <v>1011</v>
      </c>
      <c r="B4" s="97"/>
      <c r="C4" s="97"/>
      <c r="D4" s="97"/>
      <c r="E4" s="97"/>
      <c r="F4" s="97"/>
      <c r="G4" s="97"/>
    </row>
    <row r="5" spans="1:16" ht="15.6" x14ac:dyDescent="0.3">
      <c r="A5" s="55"/>
      <c r="B5" s="55"/>
      <c r="C5" s="55"/>
      <c r="D5" s="55"/>
      <c r="E5" s="55"/>
      <c r="F5" s="55"/>
      <c r="G5" s="55"/>
      <c r="J5" s="89" t="s">
        <v>1048</v>
      </c>
      <c r="K5" s="89"/>
      <c r="L5" s="89"/>
      <c r="M5" s="89"/>
      <c r="N5" s="89"/>
      <c r="O5" s="89"/>
      <c r="P5" s="89"/>
    </row>
    <row r="6" spans="1:16" ht="50.4" customHeight="1" x14ac:dyDescent="0.3">
      <c r="A6" s="97" t="s">
        <v>1070</v>
      </c>
      <c r="B6" s="97"/>
      <c r="C6" s="97"/>
      <c r="D6" s="97"/>
      <c r="E6" s="97"/>
      <c r="F6" s="97"/>
      <c r="G6" s="97"/>
      <c r="J6" s="90" t="s">
        <v>1089</v>
      </c>
      <c r="K6" s="90"/>
      <c r="L6" s="90"/>
      <c r="M6" s="90"/>
      <c r="N6" s="90"/>
      <c r="O6" s="90"/>
      <c r="P6" s="90"/>
    </row>
    <row r="7" spans="1:16" ht="14.4" customHeight="1" x14ac:dyDescent="0.3">
      <c r="A7" s="56"/>
      <c r="B7" s="56"/>
      <c r="C7" s="56"/>
      <c r="D7" s="56"/>
      <c r="E7" s="56"/>
      <c r="F7" s="56"/>
      <c r="G7" s="56"/>
      <c r="J7" s="90"/>
      <c r="K7" s="90"/>
      <c r="L7" s="90"/>
      <c r="M7" s="90"/>
      <c r="N7" s="90"/>
      <c r="O7" s="90"/>
      <c r="P7" s="90"/>
    </row>
    <row r="8" spans="1:16" ht="79.8" customHeight="1" x14ac:dyDescent="0.3">
      <c r="A8" s="97" t="s">
        <v>1012</v>
      </c>
      <c r="B8" s="97"/>
      <c r="C8" s="97"/>
      <c r="D8" s="97"/>
      <c r="E8" s="97"/>
      <c r="F8" s="97"/>
      <c r="G8" s="97"/>
      <c r="J8" s="90"/>
      <c r="K8" s="90"/>
      <c r="L8" s="90"/>
      <c r="M8" s="90"/>
      <c r="N8" s="90"/>
      <c r="O8" s="90"/>
      <c r="P8" s="90"/>
    </row>
    <row r="9" spans="1:16" ht="15.6" customHeight="1" x14ac:dyDescent="0.3">
      <c r="A9" s="89" t="s">
        <v>1076</v>
      </c>
      <c r="B9" s="89"/>
      <c r="C9" s="89"/>
      <c r="D9" s="89"/>
      <c r="E9" s="89"/>
      <c r="F9" s="89"/>
      <c r="G9" s="89"/>
      <c r="J9" s="89" t="s">
        <v>1090</v>
      </c>
      <c r="K9" s="89"/>
      <c r="L9" s="89"/>
      <c r="M9" s="89"/>
      <c r="N9" s="89"/>
      <c r="O9" s="89"/>
      <c r="P9" s="89"/>
    </row>
    <row r="10" spans="1:16" s="59" customFormat="1" ht="15.6" customHeight="1" x14ac:dyDescent="0.3">
      <c r="A10" s="58"/>
      <c r="B10" s="58"/>
      <c r="C10" s="58"/>
      <c r="D10" s="58"/>
      <c r="E10" s="58"/>
      <c r="F10" s="58"/>
      <c r="G10" s="58"/>
    </row>
    <row r="11" spans="1:16" ht="58.2" customHeight="1" x14ac:dyDescent="0.3">
      <c r="A11" s="98" t="s">
        <v>1072</v>
      </c>
      <c r="B11" s="98"/>
      <c r="C11" s="98"/>
      <c r="D11" s="98"/>
      <c r="E11" s="98"/>
      <c r="F11" s="98"/>
      <c r="G11" s="98"/>
      <c r="J11" s="87" t="s">
        <v>1091</v>
      </c>
      <c r="K11" s="88"/>
      <c r="L11" s="88"/>
      <c r="M11" s="88"/>
      <c r="N11" s="88"/>
      <c r="O11" s="88"/>
      <c r="P11" s="88"/>
    </row>
    <row r="12" spans="1:16" ht="15.6" customHeight="1" x14ac:dyDescent="0.3">
      <c r="A12" s="57"/>
      <c r="B12" s="57"/>
      <c r="C12" s="57"/>
      <c r="D12" s="57"/>
      <c r="E12" s="57"/>
      <c r="F12" s="57"/>
      <c r="G12" s="57"/>
      <c r="J12" s="89" t="s">
        <v>1052</v>
      </c>
      <c r="K12" s="89"/>
      <c r="L12" s="89"/>
      <c r="M12" s="89"/>
      <c r="N12" s="89"/>
      <c r="O12" s="89"/>
      <c r="P12" s="89"/>
    </row>
    <row r="13" spans="1:16" ht="116.4" customHeight="1" x14ac:dyDescent="0.3">
      <c r="A13" s="93" t="s">
        <v>1073</v>
      </c>
      <c r="B13" s="93"/>
      <c r="C13" s="93"/>
      <c r="D13" s="93"/>
      <c r="E13" s="93"/>
      <c r="F13" s="93"/>
      <c r="G13" s="93"/>
      <c r="J13" s="87" t="s">
        <v>1092</v>
      </c>
      <c r="K13" s="87"/>
      <c r="L13" s="87"/>
      <c r="M13" s="87"/>
      <c r="N13" s="87"/>
      <c r="O13" s="87"/>
      <c r="P13" s="87"/>
    </row>
    <row r="15" spans="1:16" ht="163.80000000000001" customHeight="1" x14ac:dyDescent="0.3">
      <c r="A15" s="90" t="s">
        <v>1074</v>
      </c>
      <c r="B15" s="90"/>
      <c r="C15" s="90"/>
      <c r="D15" s="90"/>
      <c r="E15" s="90"/>
      <c r="F15" s="90"/>
      <c r="G15" s="90"/>
    </row>
    <row r="17" spans="1:7" ht="15.6" x14ac:dyDescent="0.3">
      <c r="A17" s="94" t="s">
        <v>1075</v>
      </c>
      <c r="B17" s="94"/>
      <c r="C17" s="94"/>
      <c r="D17" s="94"/>
      <c r="E17" s="94"/>
      <c r="F17" s="94"/>
      <c r="G17" s="94"/>
    </row>
    <row r="19" spans="1:7" ht="42.6" customHeight="1" x14ac:dyDescent="0.3">
      <c r="A19" s="90" t="s">
        <v>1077</v>
      </c>
      <c r="B19" s="90"/>
      <c r="C19" s="90"/>
      <c r="D19" s="90"/>
      <c r="E19" s="90"/>
      <c r="F19" s="90"/>
      <c r="G19" s="90"/>
    </row>
    <row r="21" spans="1:7" ht="96" customHeight="1" x14ac:dyDescent="0.3">
      <c r="A21" s="95" t="s">
        <v>1081</v>
      </c>
      <c r="B21" s="96"/>
      <c r="C21" s="96"/>
      <c r="D21" s="96"/>
      <c r="E21" s="96"/>
      <c r="F21" s="96"/>
      <c r="G21" s="96"/>
    </row>
    <row r="23" spans="1:7" ht="15.6" x14ac:dyDescent="0.3">
      <c r="A23" s="94" t="s">
        <v>1078</v>
      </c>
      <c r="B23" s="94"/>
      <c r="C23" s="94"/>
      <c r="D23" s="94"/>
      <c r="E23" s="94"/>
      <c r="F23" s="94"/>
      <c r="G23" s="94"/>
    </row>
    <row r="25" spans="1:7" ht="30.6" customHeight="1" x14ac:dyDescent="0.3">
      <c r="A25" s="90" t="s">
        <v>1079</v>
      </c>
      <c r="B25" s="90"/>
      <c r="C25" s="90"/>
      <c r="D25" s="90"/>
      <c r="E25" s="90"/>
      <c r="F25" s="90"/>
      <c r="G25" s="90"/>
    </row>
    <row r="27" spans="1:7" ht="30.6" customHeight="1" x14ac:dyDescent="0.3">
      <c r="A27" s="92" t="s">
        <v>1085</v>
      </c>
      <c r="B27" s="92"/>
      <c r="C27" s="92"/>
      <c r="D27" s="92"/>
      <c r="E27" s="92"/>
      <c r="F27" s="92"/>
      <c r="G27" s="92"/>
    </row>
  </sheetData>
  <sheetProtection algorithmName="SHA-512" hashValue="xgWB+eavVSBrQcv/uUQsBGRmKbIP0vA5s87Oytcvi2TJH7CuOc1hFEN5w9siffFhegKvnkJ835pEHKKGr3bOjQ==" saltValue="HuO16ggMDTNZrVdoqUtAew==" spinCount="100000" sheet="1" objects="1" scenarios="1"/>
  <mergeCells count="23">
    <mergeCell ref="A27:G27"/>
    <mergeCell ref="J1:P1"/>
    <mergeCell ref="J2:P3"/>
    <mergeCell ref="J6:P8"/>
    <mergeCell ref="J5:P5"/>
    <mergeCell ref="J9:P9"/>
    <mergeCell ref="A13:G13"/>
    <mergeCell ref="A15:G15"/>
    <mergeCell ref="A17:G17"/>
    <mergeCell ref="A19:G19"/>
    <mergeCell ref="A21:G21"/>
    <mergeCell ref="A23:G23"/>
    <mergeCell ref="A4:G4"/>
    <mergeCell ref="A6:G6"/>
    <mergeCell ref="A8:G8"/>
    <mergeCell ref="A2:G2"/>
    <mergeCell ref="J11:P11"/>
    <mergeCell ref="J12:P12"/>
    <mergeCell ref="J13:P13"/>
    <mergeCell ref="A25:G25"/>
    <mergeCell ref="A1:G1"/>
    <mergeCell ref="A9:G9"/>
    <mergeCell ref="A11:G11"/>
  </mergeCells>
  <pageMargins left="0.7" right="0.7" top="0.75" bottom="0.75"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0"/>
  <sheetViews>
    <sheetView tabSelected="1" zoomScaleNormal="100" workbookViewId="0">
      <selection activeCell="E15" sqref="E15"/>
    </sheetView>
  </sheetViews>
  <sheetFormatPr baseColWidth="10" defaultColWidth="11.44140625" defaultRowHeight="13.8" x14ac:dyDescent="0.3"/>
  <cols>
    <col min="1" max="1" width="12.6640625" style="4" customWidth="1"/>
    <col min="2" max="2" width="22.5546875" style="4" customWidth="1"/>
    <col min="3" max="3" width="27.88671875" style="4" customWidth="1"/>
    <col min="4" max="4" width="27.109375" style="4" customWidth="1"/>
    <col min="5" max="5" width="24.77734375" style="4" customWidth="1"/>
    <col min="6" max="9" width="12.6640625" style="4" customWidth="1"/>
    <col min="10" max="11" width="12.6640625" customWidth="1"/>
    <col min="12" max="12" width="2.109375" customWidth="1"/>
    <col min="13" max="13" width="1.44140625" customWidth="1"/>
    <col min="14" max="14" width="2.109375" customWidth="1"/>
    <col min="15" max="15" width="1.88671875" customWidth="1"/>
  </cols>
  <sheetData>
    <row r="2" spans="1:9" ht="18" x14ac:dyDescent="0.3">
      <c r="B2" s="100" t="s">
        <v>1065</v>
      </c>
      <c r="C2" s="100"/>
      <c r="D2" s="100"/>
      <c r="E2" s="100"/>
      <c r="F2" s="100"/>
      <c r="G2" s="100"/>
      <c r="H2" s="100"/>
    </row>
    <row r="3" spans="1:9" ht="18" customHeight="1" x14ac:dyDescent="0.3">
      <c r="B3" s="101" t="s">
        <v>0</v>
      </c>
      <c r="C3" s="101"/>
      <c r="D3" s="101"/>
      <c r="E3" s="101"/>
      <c r="F3" s="101"/>
      <c r="G3" s="101"/>
      <c r="H3" s="12"/>
    </row>
    <row r="4" spans="1:9" x14ac:dyDescent="0.3">
      <c r="B4" s="28"/>
      <c r="C4" s="28"/>
      <c r="D4" s="28"/>
      <c r="E4" s="28"/>
      <c r="F4" s="28"/>
      <c r="G4" s="28"/>
      <c r="H4" s="12"/>
    </row>
    <row r="5" spans="1:9" x14ac:dyDescent="0.3">
      <c r="B5" s="102" t="s">
        <v>926</v>
      </c>
      <c r="C5" s="102"/>
      <c r="D5" s="102"/>
      <c r="E5" s="102"/>
      <c r="F5" s="102"/>
      <c r="G5" s="102"/>
      <c r="H5" s="102"/>
    </row>
    <row r="6" spans="1:9" x14ac:dyDescent="0.3">
      <c r="B6" s="28"/>
      <c r="C6" s="28"/>
      <c r="D6" s="28"/>
      <c r="E6" s="28"/>
      <c r="F6" s="28"/>
      <c r="G6" s="28"/>
      <c r="H6" s="12"/>
    </row>
    <row r="7" spans="1:9" ht="15.75" customHeight="1" x14ac:dyDescent="0.3">
      <c r="B7" s="103" t="s">
        <v>1043</v>
      </c>
      <c r="C7" s="103"/>
      <c r="D7" s="103"/>
      <c r="E7" s="103"/>
      <c r="F7" s="103"/>
      <c r="G7" s="103"/>
      <c r="H7" s="103"/>
    </row>
    <row r="8" spans="1:9" s="3" customFormat="1" ht="15.75" customHeight="1" x14ac:dyDescent="0.3">
      <c r="A8" s="4"/>
      <c r="B8" s="4"/>
      <c r="C8" s="4"/>
      <c r="D8" s="4"/>
      <c r="E8" s="4"/>
      <c r="F8" s="4"/>
      <c r="G8" s="4"/>
      <c r="H8" s="4"/>
      <c r="I8" s="4"/>
    </row>
    <row r="9" spans="1:9" s="3" customFormat="1" x14ac:dyDescent="0.3">
      <c r="A9" s="4"/>
      <c r="B9" s="22" t="s">
        <v>927</v>
      </c>
      <c r="C9" s="22" t="s">
        <v>928</v>
      </c>
      <c r="D9" s="22" t="s">
        <v>929</v>
      </c>
      <c r="E9" s="22" t="s">
        <v>930</v>
      </c>
      <c r="F9" s="4"/>
      <c r="G9" s="4"/>
      <c r="H9" s="4"/>
      <c r="I9" s="4"/>
    </row>
    <row r="10" spans="1:9" s="3" customFormat="1" ht="27.6" x14ac:dyDescent="0.3">
      <c r="A10" s="4"/>
      <c r="B10" s="29" t="s">
        <v>931</v>
      </c>
      <c r="C10" s="29" t="s">
        <v>932</v>
      </c>
      <c r="D10" s="29" t="s">
        <v>933</v>
      </c>
      <c r="E10" s="29" t="s">
        <v>934</v>
      </c>
      <c r="F10" s="4"/>
      <c r="G10" s="4"/>
      <c r="H10" s="4"/>
      <c r="I10" s="4"/>
    </row>
    <row r="11" spans="1:9" s="3" customFormat="1" x14ac:dyDescent="0.3">
      <c r="A11" s="4"/>
      <c r="B11" s="104" t="s">
        <v>935</v>
      </c>
      <c r="C11" s="104" t="s">
        <v>936</v>
      </c>
      <c r="D11" s="29" t="s">
        <v>937</v>
      </c>
      <c r="E11" s="29" t="s">
        <v>937</v>
      </c>
      <c r="F11" s="4"/>
      <c r="G11" s="4"/>
      <c r="H11" s="4"/>
      <c r="I11" s="4"/>
    </row>
    <row r="12" spans="1:9" s="3" customFormat="1" ht="41.4" x14ac:dyDescent="0.3">
      <c r="A12" s="4"/>
      <c r="B12" s="104"/>
      <c r="C12" s="104"/>
      <c r="D12" s="29" t="s">
        <v>938</v>
      </c>
      <c r="E12" s="29" t="s">
        <v>939</v>
      </c>
      <c r="F12" s="4"/>
      <c r="G12" s="4"/>
      <c r="H12" s="4"/>
      <c r="I12" s="4"/>
    </row>
    <row r="13" spans="1:9" s="3" customFormat="1" ht="41.4" x14ac:dyDescent="0.3">
      <c r="A13" s="4"/>
      <c r="B13" s="104"/>
      <c r="C13" s="104"/>
      <c r="D13" s="105" t="s">
        <v>940</v>
      </c>
      <c r="E13" s="29" t="s">
        <v>941</v>
      </c>
      <c r="F13" s="4"/>
      <c r="G13" s="4"/>
      <c r="H13" s="4"/>
      <c r="I13" s="4"/>
    </row>
    <row r="14" spans="1:9" s="3" customFormat="1" ht="27.6" x14ac:dyDescent="0.3">
      <c r="A14" s="4"/>
      <c r="B14" s="104"/>
      <c r="C14" s="104"/>
      <c r="D14" s="106"/>
      <c r="E14" s="29" t="s">
        <v>942</v>
      </c>
      <c r="F14" s="4"/>
      <c r="G14" s="4"/>
      <c r="H14" s="4"/>
      <c r="I14" s="4"/>
    </row>
    <row r="15" spans="1:9" s="3" customFormat="1" ht="41.4" x14ac:dyDescent="0.3">
      <c r="A15" s="4"/>
      <c r="B15" s="29" t="s">
        <v>943</v>
      </c>
      <c r="C15" s="29" t="s">
        <v>944</v>
      </c>
      <c r="D15" s="29" t="s">
        <v>945</v>
      </c>
      <c r="E15" s="29" t="s">
        <v>946</v>
      </c>
      <c r="F15" s="4"/>
      <c r="G15" s="4"/>
      <c r="H15" s="4"/>
      <c r="I15" s="4"/>
    </row>
    <row r="16" spans="1:9" ht="15.75" customHeight="1" x14ac:dyDescent="0.3">
      <c r="B16" s="99" t="s">
        <v>947</v>
      </c>
      <c r="C16" s="99"/>
      <c r="D16" s="99"/>
      <c r="E16" s="99"/>
    </row>
    <row r="20" spans="10:11" s="4" customFormat="1" ht="13.5" customHeight="1" x14ac:dyDescent="0.3">
      <c r="J20"/>
      <c r="K20"/>
    </row>
    <row r="21" spans="10:11" s="4" customFormat="1" ht="13.5" customHeight="1" x14ac:dyDescent="0.3">
      <c r="J21"/>
      <c r="K21"/>
    </row>
    <row r="25" spans="10:11" s="4" customFormat="1" ht="13.5" customHeight="1" x14ac:dyDescent="0.3">
      <c r="J25"/>
      <c r="K25"/>
    </row>
    <row r="26" spans="10:11" s="4" customFormat="1" ht="13.5" customHeight="1" x14ac:dyDescent="0.3">
      <c r="J26"/>
      <c r="K26"/>
    </row>
    <row r="30" spans="10:11" s="4" customFormat="1" ht="15.75" customHeight="1" x14ac:dyDescent="0.3">
      <c r="J30"/>
      <c r="K30"/>
    </row>
    <row r="32" spans="10:11" s="4" customFormat="1" ht="12.75" customHeight="1" x14ac:dyDescent="0.3">
      <c r="J32"/>
      <c r="K32"/>
    </row>
    <row r="37" spans="10:11" s="4" customFormat="1" ht="12.75" customHeight="1" x14ac:dyDescent="0.3">
      <c r="J37"/>
      <c r="K37"/>
    </row>
    <row r="42" spans="10:11" s="4" customFormat="1" ht="12.75" customHeight="1" x14ac:dyDescent="0.3">
      <c r="J42"/>
      <c r="K42"/>
    </row>
    <row r="47" spans="10:11" s="4" customFormat="1" ht="12.75" customHeight="1" x14ac:dyDescent="0.3">
      <c r="J47"/>
      <c r="K47"/>
    </row>
    <row r="52" spans="10:11" s="4" customFormat="1" ht="12.75" customHeight="1" x14ac:dyDescent="0.3">
      <c r="J52"/>
      <c r="K52"/>
    </row>
    <row r="57" spans="10:11" s="4" customFormat="1" ht="15.75" customHeight="1" x14ac:dyDescent="0.3">
      <c r="J57"/>
      <c r="K57"/>
    </row>
    <row r="59" spans="10:11" s="4" customFormat="1" ht="12.75" customHeight="1" x14ac:dyDescent="0.3">
      <c r="J59"/>
      <c r="K59"/>
    </row>
    <row r="64" spans="10:11" s="4" customFormat="1" ht="12.75" customHeight="1" x14ac:dyDescent="0.3">
      <c r="J64"/>
      <c r="K64"/>
    </row>
    <row r="69" spans="10:11" s="4" customFormat="1" ht="12.75" customHeight="1" x14ac:dyDescent="0.3">
      <c r="J69"/>
      <c r="K69"/>
    </row>
    <row r="74" spans="10:11" s="4" customFormat="1" ht="12.75" customHeight="1" x14ac:dyDescent="0.3">
      <c r="J74"/>
      <c r="K74"/>
    </row>
    <row r="79" spans="10:11" s="4" customFormat="1" ht="12.75" customHeight="1" x14ac:dyDescent="0.3">
      <c r="J79"/>
      <c r="K79"/>
    </row>
    <row r="85" spans="10:11" s="4" customFormat="1" ht="12.75" customHeight="1" x14ac:dyDescent="0.3">
      <c r="J85"/>
      <c r="K85"/>
    </row>
    <row r="90" spans="10:11" s="4" customFormat="1" ht="41.25" customHeight="1" x14ac:dyDescent="0.3">
      <c r="J90"/>
      <c r="K90"/>
    </row>
  </sheetData>
  <sheetProtection algorithmName="SHA-512" hashValue="wKKy8YFAwevFSCH3DisVlyPOUXeMre2X/9fz/ZAh1UgXT4yEk3uH4cWS6qyE6r165ZyEDUGu5BZCuN5yLzFrQQ==" saltValue="qeeIhmmEB9z8BhJ+bhO6kw==" spinCount="100000" sheet="1" objects="1" scenarios="1"/>
  <mergeCells count="8">
    <mergeCell ref="B16:E16"/>
    <mergeCell ref="B2:H2"/>
    <mergeCell ref="B3:G3"/>
    <mergeCell ref="B5:H5"/>
    <mergeCell ref="B7:H7"/>
    <mergeCell ref="B11:B14"/>
    <mergeCell ref="C11:C14"/>
    <mergeCell ref="D13:D1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24"/>
  <sheetViews>
    <sheetView zoomScale="110" zoomScaleNormal="110" workbookViewId="0">
      <selection activeCell="G10" sqref="G10"/>
    </sheetView>
  </sheetViews>
  <sheetFormatPr baseColWidth="10" defaultColWidth="11.44140625" defaultRowHeight="13.8" x14ac:dyDescent="0.3"/>
  <cols>
    <col min="1" max="1" width="12.6640625" style="17" customWidth="1"/>
    <col min="2" max="2" width="20.88671875" style="17" customWidth="1"/>
    <col min="3" max="9" width="12.6640625" style="17" customWidth="1"/>
    <col min="10" max="10" width="2.109375" customWidth="1"/>
    <col min="11" max="11" width="2.5546875" customWidth="1"/>
    <col min="12" max="13" width="2.33203125" customWidth="1"/>
  </cols>
  <sheetData>
    <row r="2" spans="2:8" ht="18" customHeight="1" x14ac:dyDescent="0.3">
      <c r="B2" s="100" t="s">
        <v>1065</v>
      </c>
      <c r="C2" s="100"/>
      <c r="D2" s="100"/>
      <c r="E2" s="100"/>
      <c r="F2" s="100"/>
      <c r="G2" s="100"/>
      <c r="H2" s="100"/>
    </row>
    <row r="3" spans="2:8" ht="18" customHeight="1" x14ac:dyDescent="0.3">
      <c r="B3" s="101" t="s">
        <v>0</v>
      </c>
      <c r="C3" s="101"/>
      <c r="D3" s="101"/>
      <c r="E3" s="101"/>
      <c r="F3" s="101"/>
      <c r="G3" s="101"/>
      <c r="H3" s="12"/>
    </row>
    <row r="4" spans="2:8" x14ac:dyDescent="0.3">
      <c r="B4" s="24"/>
      <c r="C4" s="24"/>
      <c r="D4" s="24"/>
      <c r="E4" s="24"/>
      <c r="F4" s="24"/>
      <c r="G4" s="24"/>
      <c r="H4" s="12"/>
    </row>
    <row r="5" spans="2:8" ht="15.6" x14ac:dyDescent="0.3">
      <c r="B5" s="103" t="s">
        <v>1042</v>
      </c>
      <c r="C5" s="103"/>
      <c r="D5" s="103"/>
      <c r="E5" s="103"/>
      <c r="F5" s="103"/>
      <c r="G5" s="5"/>
      <c r="H5" s="5"/>
    </row>
    <row r="7" spans="2:8" ht="27.6" x14ac:dyDescent="0.3">
      <c r="B7" s="18" t="s">
        <v>1</v>
      </c>
      <c r="C7" s="18" t="s">
        <v>2</v>
      </c>
      <c r="D7" s="18" t="s">
        <v>3</v>
      </c>
      <c r="E7" s="18" t="s">
        <v>4</v>
      </c>
      <c r="F7" s="18" t="s">
        <v>5</v>
      </c>
      <c r="G7" s="18" t="s">
        <v>6</v>
      </c>
    </row>
    <row r="8" spans="2:8" x14ac:dyDescent="0.3">
      <c r="B8" s="19" t="s">
        <v>7</v>
      </c>
      <c r="C8" s="25" t="s">
        <v>8</v>
      </c>
      <c r="D8" s="25" t="s">
        <v>9</v>
      </c>
      <c r="E8" s="25" t="s">
        <v>10</v>
      </c>
      <c r="F8" s="25" t="s">
        <v>11</v>
      </c>
      <c r="G8" s="20">
        <v>0.2</v>
      </c>
    </row>
    <row r="9" spans="2:8" ht="27.6" x14ac:dyDescent="0.3">
      <c r="B9" s="19" t="s">
        <v>12</v>
      </c>
      <c r="C9" s="25" t="s">
        <v>13</v>
      </c>
      <c r="D9" s="25" t="s">
        <v>9</v>
      </c>
      <c r="E9" s="25"/>
      <c r="F9" s="25" t="s">
        <v>14</v>
      </c>
      <c r="G9" s="20">
        <v>0.5</v>
      </c>
    </row>
    <row r="10" spans="2:8" ht="27.6" x14ac:dyDescent="0.3">
      <c r="B10" s="19" t="s">
        <v>15</v>
      </c>
      <c r="C10" s="25" t="s">
        <v>16</v>
      </c>
      <c r="D10" s="25" t="s">
        <v>9</v>
      </c>
      <c r="E10" s="25"/>
      <c r="F10" s="25" t="s">
        <v>14</v>
      </c>
      <c r="G10" s="20">
        <v>0.5</v>
      </c>
    </row>
    <row r="11" spans="2:8" x14ac:dyDescent="0.3">
      <c r="B11" s="19" t="s">
        <v>17</v>
      </c>
      <c r="C11" s="25" t="s">
        <v>17</v>
      </c>
      <c r="D11" s="25" t="s">
        <v>18</v>
      </c>
      <c r="E11" s="25"/>
      <c r="F11" s="25" t="s">
        <v>14</v>
      </c>
      <c r="G11" s="20">
        <v>0.2</v>
      </c>
    </row>
    <row r="12" spans="2:8" x14ac:dyDescent="0.3">
      <c r="B12" s="19" t="s">
        <v>19</v>
      </c>
      <c r="C12" s="25" t="s">
        <v>20</v>
      </c>
      <c r="D12" s="25" t="s">
        <v>18</v>
      </c>
      <c r="E12" s="25" t="s">
        <v>21</v>
      </c>
      <c r="F12" s="25" t="s">
        <v>11</v>
      </c>
      <c r="G12" s="20">
        <v>0.5</v>
      </c>
    </row>
    <row r="13" spans="2:8" x14ac:dyDescent="0.3">
      <c r="B13" s="19" t="s">
        <v>22</v>
      </c>
      <c r="C13" s="25" t="s">
        <v>23</v>
      </c>
      <c r="D13" s="25" t="s">
        <v>18</v>
      </c>
      <c r="E13" s="25" t="s">
        <v>21</v>
      </c>
      <c r="F13" s="25" t="s">
        <v>11</v>
      </c>
      <c r="G13" s="20">
        <v>0.5</v>
      </c>
    </row>
    <row r="14" spans="2:8" ht="27.6" x14ac:dyDescent="0.3">
      <c r="B14" s="19" t="s">
        <v>24</v>
      </c>
      <c r="C14" s="25" t="s">
        <v>25</v>
      </c>
      <c r="D14" s="25" t="s">
        <v>18</v>
      </c>
      <c r="E14" s="25" t="s">
        <v>21</v>
      </c>
      <c r="F14" s="25" t="s">
        <v>11</v>
      </c>
      <c r="G14" s="20">
        <v>0.5</v>
      </c>
    </row>
    <row r="15" spans="2:8" x14ac:dyDescent="0.3">
      <c r="B15" s="19" t="s">
        <v>26</v>
      </c>
      <c r="C15" s="25" t="s">
        <v>20</v>
      </c>
      <c r="D15" s="25" t="s">
        <v>18</v>
      </c>
      <c r="E15" s="25"/>
      <c r="F15" s="25" t="s">
        <v>11</v>
      </c>
      <c r="G15" s="20">
        <v>0.5</v>
      </c>
    </row>
    <row r="16" spans="2:8" x14ac:dyDescent="0.3">
      <c r="B16" s="19" t="s">
        <v>27</v>
      </c>
      <c r="C16" s="25" t="s">
        <v>20</v>
      </c>
      <c r="D16" s="25" t="s">
        <v>18</v>
      </c>
      <c r="E16" s="25"/>
      <c r="F16" s="25" t="s">
        <v>11</v>
      </c>
      <c r="G16" s="20">
        <v>0.2</v>
      </c>
    </row>
    <row r="17" spans="2:7" ht="27.6" x14ac:dyDescent="0.3">
      <c r="B17" s="19" t="s">
        <v>28</v>
      </c>
      <c r="C17" s="25" t="s">
        <v>29</v>
      </c>
      <c r="D17" s="25" t="s">
        <v>18</v>
      </c>
      <c r="E17" s="25"/>
      <c r="F17" s="25" t="s">
        <v>11</v>
      </c>
      <c r="G17" s="20">
        <v>0.5</v>
      </c>
    </row>
    <row r="18" spans="2:7" x14ac:dyDescent="0.3">
      <c r="B18" s="19" t="s">
        <v>30</v>
      </c>
      <c r="C18" s="25" t="s">
        <v>20</v>
      </c>
      <c r="D18" s="25" t="s">
        <v>18</v>
      </c>
      <c r="E18" s="25"/>
      <c r="F18" s="25" t="s">
        <v>11</v>
      </c>
      <c r="G18" s="20">
        <v>0.5</v>
      </c>
    </row>
    <row r="19" spans="2:7" x14ac:dyDescent="0.3">
      <c r="B19" s="19" t="s">
        <v>31</v>
      </c>
      <c r="C19" s="25" t="s">
        <v>32</v>
      </c>
      <c r="D19" s="25" t="s">
        <v>9</v>
      </c>
      <c r="E19" s="25" t="s">
        <v>33</v>
      </c>
      <c r="F19" s="25" t="s">
        <v>34</v>
      </c>
      <c r="G19" s="20">
        <v>0.2</v>
      </c>
    </row>
    <row r="20" spans="2:7" x14ac:dyDescent="0.3">
      <c r="B20" s="19" t="s">
        <v>35</v>
      </c>
      <c r="C20" s="25" t="s">
        <v>36</v>
      </c>
      <c r="D20" s="25" t="s">
        <v>37</v>
      </c>
      <c r="E20" s="25"/>
      <c r="F20" s="25" t="s">
        <v>34</v>
      </c>
      <c r="G20" s="20">
        <v>0.5</v>
      </c>
    </row>
    <row r="21" spans="2:7" x14ac:dyDescent="0.3">
      <c r="B21" s="19" t="s">
        <v>38</v>
      </c>
      <c r="C21" s="25" t="s">
        <v>39</v>
      </c>
      <c r="D21" s="25" t="s">
        <v>18</v>
      </c>
      <c r="E21" s="25"/>
      <c r="F21" s="25" t="s">
        <v>14</v>
      </c>
      <c r="G21" s="20">
        <v>0.2</v>
      </c>
    </row>
    <row r="22" spans="2:7" x14ac:dyDescent="0.3">
      <c r="B22" s="19" t="s">
        <v>40</v>
      </c>
      <c r="C22" s="25" t="s">
        <v>41</v>
      </c>
      <c r="D22" s="25" t="s">
        <v>9</v>
      </c>
      <c r="E22" s="25"/>
      <c r="F22" s="25" t="s">
        <v>14</v>
      </c>
      <c r="G22" s="20">
        <v>0.5</v>
      </c>
    </row>
    <row r="23" spans="2:7" ht="27.6" x14ac:dyDescent="0.3">
      <c r="B23" s="19" t="s">
        <v>42</v>
      </c>
      <c r="C23" s="25" t="s">
        <v>43</v>
      </c>
      <c r="D23" s="25" t="s">
        <v>18</v>
      </c>
      <c r="E23" s="25"/>
      <c r="F23" s="25" t="s">
        <v>34</v>
      </c>
      <c r="G23" s="20">
        <v>0.5</v>
      </c>
    </row>
    <row r="24" spans="2:7" x14ac:dyDescent="0.3">
      <c r="B24" s="19" t="s">
        <v>44</v>
      </c>
      <c r="C24" s="25" t="s">
        <v>45</v>
      </c>
      <c r="D24" s="25" t="s">
        <v>46</v>
      </c>
      <c r="E24" s="25"/>
      <c r="F24" s="25" t="s">
        <v>47</v>
      </c>
      <c r="G24" s="20">
        <v>0.7</v>
      </c>
    </row>
    <row r="25" spans="2:7" x14ac:dyDescent="0.3">
      <c r="B25" s="19" t="s">
        <v>48</v>
      </c>
      <c r="C25" s="25" t="s">
        <v>20</v>
      </c>
      <c r="D25" s="25" t="s">
        <v>18</v>
      </c>
      <c r="E25" s="25" t="s">
        <v>21</v>
      </c>
      <c r="F25" s="25" t="s">
        <v>47</v>
      </c>
      <c r="G25" s="20">
        <v>0.5</v>
      </c>
    </row>
    <row r="26" spans="2:7" ht="27.6" x14ac:dyDescent="0.3">
      <c r="B26" s="19" t="s">
        <v>49</v>
      </c>
      <c r="C26" s="25" t="s">
        <v>50</v>
      </c>
      <c r="D26" s="25" t="s">
        <v>18</v>
      </c>
      <c r="E26" s="25" t="s">
        <v>21</v>
      </c>
      <c r="F26" s="25" t="s">
        <v>11</v>
      </c>
      <c r="G26" s="20">
        <v>0.7</v>
      </c>
    </row>
    <row r="27" spans="2:7" x14ac:dyDescent="0.3">
      <c r="B27" s="19" t="s">
        <v>51</v>
      </c>
      <c r="C27" s="25" t="s">
        <v>20</v>
      </c>
      <c r="D27" s="25" t="s">
        <v>18</v>
      </c>
      <c r="E27" s="25" t="s">
        <v>21</v>
      </c>
      <c r="F27" s="25" t="s">
        <v>11</v>
      </c>
      <c r="G27" s="20">
        <v>0.7</v>
      </c>
    </row>
    <row r="28" spans="2:7" x14ac:dyDescent="0.3">
      <c r="B28" s="19" t="s">
        <v>52</v>
      </c>
      <c r="C28" s="25" t="s">
        <v>53</v>
      </c>
      <c r="D28" s="25" t="s">
        <v>18</v>
      </c>
      <c r="E28" s="25" t="s">
        <v>21</v>
      </c>
      <c r="F28" s="25" t="s">
        <v>47</v>
      </c>
      <c r="G28" s="20">
        <v>0.7</v>
      </c>
    </row>
    <row r="29" spans="2:7" x14ac:dyDescent="0.3">
      <c r="B29" s="19" t="s">
        <v>54</v>
      </c>
      <c r="C29" s="25" t="s">
        <v>20</v>
      </c>
      <c r="D29" s="25" t="s">
        <v>18</v>
      </c>
      <c r="E29" s="25" t="s">
        <v>21</v>
      </c>
      <c r="F29" s="25" t="s">
        <v>11</v>
      </c>
      <c r="G29" s="20">
        <v>0.7</v>
      </c>
    </row>
    <row r="30" spans="2:7" ht="27.6" x14ac:dyDescent="0.3">
      <c r="B30" s="19" t="s">
        <v>55</v>
      </c>
      <c r="C30" s="25" t="s">
        <v>56</v>
      </c>
      <c r="D30" s="25" t="s">
        <v>18</v>
      </c>
      <c r="E30" s="25" t="s">
        <v>21</v>
      </c>
      <c r="F30" s="25" t="s">
        <v>47</v>
      </c>
      <c r="G30" s="20">
        <v>0.5</v>
      </c>
    </row>
    <row r="31" spans="2:7" ht="27.6" x14ac:dyDescent="0.3">
      <c r="B31" s="19" t="s">
        <v>57</v>
      </c>
      <c r="C31" s="25" t="s">
        <v>58</v>
      </c>
      <c r="D31" s="25" t="s">
        <v>18</v>
      </c>
      <c r="E31" s="25" t="s">
        <v>21</v>
      </c>
      <c r="F31" s="25" t="s">
        <v>47</v>
      </c>
      <c r="G31" s="20">
        <v>0.5</v>
      </c>
    </row>
    <row r="32" spans="2:7" ht="27.6" x14ac:dyDescent="0.3">
      <c r="B32" s="19" t="s">
        <v>59</v>
      </c>
      <c r="C32" s="25" t="s">
        <v>60</v>
      </c>
      <c r="D32" s="25" t="s">
        <v>18</v>
      </c>
      <c r="E32" s="25" t="s">
        <v>21</v>
      </c>
      <c r="F32" s="25" t="s">
        <v>47</v>
      </c>
      <c r="G32" s="20">
        <v>0.5</v>
      </c>
    </row>
    <row r="33" spans="2:7" x14ac:dyDescent="0.3">
      <c r="B33" s="19" t="s">
        <v>61</v>
      </c>
      <c r="C33" s="25" t="s">
        <v>20</v>
      </c>
      <c r="D33" s="25" t="s">
        <v>18</v>
      </c>
      <c r="E33" s="25" t="s">
        <v>21</v>
      </c>
      <c r="F33" s="25" t="s">
        <v>47</v>
      </c>
      <c r="G33" s="20">
        <v>0.7</v>
      </c>
    </row>
    <row r="34" spans="2:7" x14ac:dyDescent="0.3">
      <c r="B34" s="19" t="s">
        <v>62</v>
      </c>
      <c r="C34" s="25" t="s">
        <v>53</v>
      </c>
      <c r="D34" s="25" t="s">
        <v>18</v>
      </c>
      <c r="E34" s="25" t="s">
        <v>21</v>
      </c>
      <c r="F34" s="25" t="s">
        <v>47</v>
      </c>
      <c r="G34" s="20">
        <v>0.5</v>
      </c>
    </row>
    <row r="35" spans="2:7" ht="27.6" x14ac:dyDescent="0.3">
      <c r="B35" s="19" t="s">
        <v>63</v>
      </c>
      <c r="C35" s="25" t="s">
        <v>64</v>
      </c>
      <c r="D35" s="25" t="s">
        <v>18</v>
      </c>
      <c r="E35" s="25" t="s">
        <v>21</v>
      </c>
      <c r="F35" s="25" t="s">
        <v>47</v>
      </c>
      <c r="G35" s="20">
        <v>0.2</v>
      </c>
    </row>
    <row r="36" spans="2:7" x14ac:dyDescent="0.3">
      <c r="B36" s="19" t="s">
        <v>65</v>
      </c>
      <c r="C36" s="25" t="s">
        <v>66</v>
      </c>
      <c r="D36" s="25" t="s">
        <v>18</v>
      </c>
      <c r="E36" s="25" t="s">
        <v>21</v>
      </c>
      <c r="F36" s="25" t="s">
        <v>47</v>
      </c>
      <c r="G36" s="20">
        <v>0.5</v>
      </c>
    </row>
    <row r="37" spans="2:7" ht="27.6" x14ac:dyDescent="0.3">
      <c r="B37" s="19" t="s">
        <v>67</v>
      </c>
      <c r="C37" s="25" t="s">
        <v>20</v>
      </c>
      <c r="D37" s="25" t="s">
        <v>18</v>
      </c>
      <c r="E37" s="25" t="s">
        <v>21</v>
      </c>
      <c r="F37" s="25" t="s">
        <v>47</v>
      </c>
      <c r="G37" s="20">
        <v>0.5</v>
      </c>
    </row>
    <row r="38" spans="2:7" x14ac:dyDescent="0.3">
      <c r="B38" s="19" t="s">
        <v>68</v>
      </c>
      <c r="C38" s="25" t="s">
        <v>20</v>
      </c>
      <c r="D38" s="25" t="s">
        <v>18</v>
      </c>
      <c r="E38" s="25" t="s">
        <v>21</v>
      </c>
      <c r="F38" s="25" t="s">
        <v>47</v>
      </c>
      <c r="G38" s="20">
        <v>0.5</v>
      </c>
    </row>
    <row r="39" spans="2:7" ht="27.6" x14ac:dyDescent="0.3">
      <c r="B39" s="19" t="s">
        <v>69</v>
      </c>
      <c r="C39" s="25" t="s">
        <v>70</v>
      </c>
      <c r="D39" s="25" t="s">
        <v>18</v>
      </c>
      <c r="E39" s="25" t="s">
        <v>21</v>
      </c>
      <c r="F39" s="25" t="s">
        <v>47</v>
      </c>
      <c r="G39" s="20">
        <v>0.5</v>
      </c>
    </row>
    <row r="40" spans="2:7" x14ac:dyDescent="0.3">
      <c r="B40" s="19" t="s">
        <v>71</v>
      </c>
      <c r="C40" s="25" t="s">
        <v>20</v>
      </c>
      <c r="D40" s="25" t="s">
        <v>18</v>
      </c>
      <c r="E40" s="25" t="s">
        <v>21</v>
      </c>
      <c r="F40" s="25" t="s">
        <v>47</v>
      </c>
      <c r="G40" s="20">
        <v>0.5</v>
      </c>
    </row>
    <row r="41" spans="2:7" x14ac:dyDescent="0.3">
      <c r="B41" s="19" t="s">
        <v>72</v>
      </c>
      <c r="C41" s="25" t="s">
        <v>73</v>
      </c>
      <c r="D41" s="25" t="s">
        <v>18</v>
      </c>
      <c r="E41" s="25" t="s">
        <v>21</v>
      </c>
      <c r="F41" s="25" t="s">
        <v>47</v>
      </c>
      <c r="G41" s="20">
        <v>0.7</v>
      </c>
    </row>
    <row r="42" spans="2:7" x14ac:dyDescent="0.3">
      <c r="B42" s="19" t="s">
        <v>74</v>
      </c>
      <c r="C42" s="25" t="s">
        <v>20</v>
      </c>
      <c r="D42" s="25" t="s">
        <v>18</v>
      </c>
      <c r="E42" s="25" t="s">
        <v>21</v>
      </c>
      <c r="F42" s="25" t="s">
        <v>47</v>
      </c>
      <c r="G42" s="20">
        <v>0.5</v>
      </c>
    </row>
    <row r="43" spans="2:7" ht="27.6" x14ac:dyDescent="0.3">
      <c r="B43" s="19" t="s">
        <v>75</v>
      </c>
      <c r="C43" s="25" t="s">
        <v>76</v>
      </c>
      <c r="D43" s="25" t="s">
        <v>77</v>
      </c>
      <c r="E43" s="25"/>
      <c r="F43" s="25" t="s">
        <v>34</v>
      </c>
      <c r="G43" s="20">
        <v>0.7</v>
      </c>
    </row>
    <row r="44" spans="2:7" x14ac:dyDescent="0.3">
      <c r="B44" s="19" t="s">
        <v>78</v>
      </c>
      <c r="C44" s="25" t="s">
        <v>79</v>
      </c>
      <c r="D44" s="25" t="s">
        <v>9</v>
      </c>
      <c r="E44" s="25" t="s">
        <v>33</v>
      </c>
      <c r="F44" s="25" t="s">
        <v>11</v>
      </c>
      <c r="G44" s="20">
        <v>0.9</v>
      </c>
    </row>
    <row r="45" spans="2:7" x14ac:dyDescent="0.3">
      <c r="B45" s="19" t="s">
        <v>80</v>
      </c>
      <c r="C45" s="25" t="s">
        <v>81</v>
      </c>
      <c r="D45" s="25" t="s">
        <v>9</v>
      </c>
      <c r="E45" s="25" t="s">
        <v>33</v>
      </c>
      <c r="F45" s="25" t="s">
        <v>11</v>
      </c>
      <c r="G45" s="20">
        <v>0.9</v>
      </c>
    </row>
    <row r="46" spans="2:7" x14ac:dyDescent="0.3">
      <c r="B46" s="19" t="s">
        <v>82</v>
      </c>
      <c r="C46" s="25" t="s">
        <v>83</v>
      </c>
      <c r="D46" s="25" t="s">
        <v>84</v>
      </c>
      <c r="E46" s="25"/>
      <c r="F46" s="25" t="s">
        <v>34</v>
      </c>
      <c r="G46" s="20">
        <v>0.7</v>
      </c>
    </row>
    <row r="47" spans="2:7" x14ac:dyDescent="0.3">
      <c r="B47" s="19" t="s">
        <v>85</v>
      </c>
      <c r="C47" s="25" t="s">
        <v>86</v>
      </c>
      <c r="D47" s="25" t="s">
        <v>18</v>
      </c>
      <c r="E47" s="25" t="s">
        <v>21</v>
      </c>
      <c r="F47" s="25" t="s">
        <v>11</v>
      </c>
      <c r="G47" s="20">
        <v>0.5</v>
      </c>
    </row>
    <row r="48" spans="2:7" x14ac:dyDescent="0.3">
      <c r="B48" s="19" t="s">
        <v>87</v>
      </c>
      <c r="C48" s="25" t="s">
        <v>88</v>
      </c>
      <c r="D48" s="25" t="s">
        <v>18</v>
      </c>
      <c r="E48" s="25" t="s">
        <v>21</v>
      </c>
      <c r="F48" s="25" t="s">
        <v>11</v>
      </c>
      <c r="G48" s="20">
        <v>0.5</v>
      </c>
    </row>
    <row r="49" spans="2:7" ht="27.6" x14ac:dyDescent="0.3">
      <c r="B49" s="19" t="s">
        <v>89</v>
      </c>
      <c r="C49" s="25" t="s">
        <v>90</v>
      </c>
      <c r="D49" s="25" t="s">
        <v>18</v>
      </c>
      <c r="E49" s="25"/>
      <c r="F49" s="25" t="s">
        <v>11</v>
      </c>
      <c r="G49" s="20">
        <v>0.5</v>
      </c>
    </row>
    <row r="50" spans="2:7" x14ac:dyDescent="0.3">
      <c r="B50" s="19" t="s">
        <v>91</v>
      </c>
      <c r="C50" s="25" t="s">
        <v>92</v>
      </c>
      <c r="D50" s="25" t="s">
        <v>18</v>
      </c>
      <c r="E50" s="25"/>
      <c r="F50" s="25" t="s">
        <v>11</v>
      </c>
      <c r="G50" s="20">
        <v>0.5</v>
      </c>
    </row>
    <row r="51" spans="2:7" x14ac:dyDescent="0.3">
      <c r="B51" s="19" t="s">
        <v>93</v>
      </c>
      <c r="C51" s="25" t="s">
        <v>94</v>
      </c>
      <c r="D51" s="25" t="s">
        <v>18</v>
      </c>
      <c r="E51" s="25"/>
      <c r="F51" s="25" t="s">
        <v>11</v>
      </c>
      <c r="G51" s="20">
        <v>0.2</v>
      </c>
    </row>
    <row r="52" spans="2:7" ht="27.6" x14ac:dyDescent="0.3">
      <c r="B52" s="19" t="s">
        <v>95</v>
      </c>
      <c r="C52" s="25" t="s">
        <v>96</v>
      </c>
      <c r="D52" s="25" t="s">
        <v>18</v>
      </c>
      <c r="E52" s="25"/>
      <c r="F52" s="25" t="s">
        <v>14</v>
      </c>
      <c r="G52" s="20">
        <v>0.9</v>
      </c>
    </row>
    <row r="53" spans="2:7" ht="27.6" x14ac:dyDescent="0.3">
      <c r="B53" s="19" t="s">
        <v>97</v>
      </c>
      <c r="C53" s="25" t="s">
        <v>98</v>
      </c>
      <c r="D53" s="25" t="s">
        <v>9</v>
      </c>
      <c r="E53" s="25"/>
      <c r="F53" s="25" t="s">
        <v>11</v>
      </c>
      <c r="G53" s="20">
        <v>0.9</v>
      </c>
    </row>
    <row r="54" spans="2:7" x14ac:dyDescent="0.3">
      <c r="B54" s="19" t="s">
        <v>99</v>
      </c>
      <c r="C54" s="25" t="s">
        <v>100</v>
      </c>
      <c r="D54" s="25" t="s">
        <v>18</v>
      </c>
      <c r="E54" s="25"/>
      <c r="F54" s="25" t="s">
        <v>11</v>
      </c>
      <c r="G54" s="20">
        <v>0.2</v>
      </c>
    </row>
    <row r="55" spans="2:7" x14ac:dyDescent="0.3">
      <c r="B55" s="19" t="s">
        <v>101</v>
      </c>
      <c r="C55" s="25" t="s">
        <v>20</v>
      </c>
      <c r="D55" s="25" t="s">
        <v>18</v>
      </c>
      <c r="E55" s="25"/>
      <c r="F55" s="25" t="s">
        <v>11</v>
      </c>
      <c r="G55" s="20">
        <v>0.5</v>
      </c>
    </row>
    <row r="56" spans="2:7" x14ac:dyDescent="0.3">
      <c r="B56" s="19" t="s">
        <v>102</v>
      </c>
      <c r="C56" s="25" t="s">
        <v>103</v>
      </c>
      <c r="D56" s="25" t="s">
        <v>18</v>
      </c>
      <c r="E56" s="25" t="s">
        <v>21</v>
      </c>
      <c r="F56" s="25" t="s">
        <v>11</v>
      </c>
      <c r="G56" s="20">
        <v>0.2</v>
      </c>
    </row>
    <row r="57" spans="2:7" ht="55.2" x14ac:dyDescent="0.3">
      <c r="B57" s="19" t="s">
        <v>104</v>
      </c>
      <c r="C57" s="25" t="s">
        <v>105</v>
      </c>
      <c r="D57" s="25" t="s">
        <v>18</v>
      </c>
      <c r="E57" s="25"/>
      <c r="F57" s="25" t="s">
        <v>11</v>
      </c>
      <c r="G57" s="20">
        <v>0.5</v>
      </c>
    </row>
    <row r="58" spans="2:7" ht="27.6" x14ac:dyDescent="0.3">
      <c r="B58" s="19" t="s">
        <v>106</v>
      </c>
      <c r="C58" s="25" t="s">
        <v>107</v>
      </c>
      <c r="D58" s="25" t="s">
        <v>9</v>
      </c>
      <c r="E58" s="25" t="s">
        <v>33</v>
      </c>
      <c r="F58" s="25" t="s">
        <v>11</v>
      </c>
      <c r="G58" s="20">
        <v>0.9</v>
      </c>
    </row>
    <row r="59" spans="2:7" ht="27.6" x14ac:dyDescent="0.3">
      <c r="B59" s="19" t="s">
        <v>108</v>
      </c>
      <c r="C59" s="25" t="s">
        <v>109</v>
      </c>
      <c r="D59" s="25" t="s">
        <v>18</v>
      </c>
      <c r="E59" s="25"/>
      <c r="F59" s="25" t="s">
        <v>11</v>
      </c>
      <c r="G59" s="20">
        <v>0.5</v>
      </c>
    </row>
    <row r="60" spans="2:7" x14ac:dyDescent="0.3">
      <c r="B60" s="19" t="s">
        <v>110</v>
      </c>
      <c r="C60" s="25" t="s">
        <v>111</v>
      </c>
      <c r="D60" s="25" t="s">
        <v>18</v>
      </c>
      <c r="E60" s="25"/>
      <c r="F60" s="25" t="s">
        <v>11</v>
      </c>
      <c r="G60" s="20">
        <v>0.5</v>
      </c>
    </row>
    <row r="61" spans="2:7" x14ac:dyDescent="0.3">
      <c r="B61" s="19" t="s">
        <v>112</v>
      </c>
      <c r="C61" s="25" t="s">
        <v>113</v>
      </c>
      <c r="D61" s="25" t="s">
        <v>18</v>
      </c>
      <c r="E61" s="25"/>
      <c r="F61" s="25" t="s">
        <v>11</v>
      </c>
      <c r="G61" s="20">
        <v>0.7</v>
      </c>
    </row>
    <row r="62" spans="2:7" x14ac:dyDescent="0.3">
      <c r="B62" s="19" t="s">
        <v>114</v>
      </c>
      <c r="C62" s="25" t="s">
        <v>115</v>
      </c>
      <c r="D62" s="25" t="s">
        <v>18</v>
      </c>
      <c r="E62" s="25"/>
      <c r="F62" s="25" t="s">
        <v>11</v>
      </c>
      <c r="G62" s="20">
        <v>0.5</v>
      </c>
    </row>
    <row r="63" spans="2:7" x14ac:dyDescent="0.3">
      <c r="B63" s="19" t="s">
        <v>116</v>
      </c>
      <c r="C63" s="25" t="s">
        <v>117</v>
      </c>
      <c r="D63" s="25" t="s">
        <v>9</v>
      </c>
      <c r="E63" s="25"/>
      <c r="F63" s="25" t="s">
        <v>11</v>
      </c>
      <c r="G63" s="20">
        <v>0.9</v>
      </c>
    </row>
    <row r="64" spans="2:7" x14ac:dyDescent="0.3">
      <c r="B64" s="19" t="s">
        <v>118</v>
      </c>
      <c r="C64" s="25" t="s">
        <v>119</v>
      </c>
      <c r="D64" s="25" t="s">
        <v>18</v>
      </c>
      <c r="E64" s="25"/>
      <c r="F64" s="25" t="s">
        <v>11</v>
      </c>
      <c r="G64" s="20">
        <v>0.7</v>
      </c>
    </row>
    <row r="65" spans="2:7" x14ac:dyDescent="0.3">
      <c r="B65" s="19" t="s">
        <v>120</v>
      </c>
      <c r="C65" s="25" t="s">
        <v>121</v>
      </c>
      <c r="D65" s="25" t="s">
        <v>18</v>
      </c>
      <c r="E65" s="25"/>
      <c r="F65" s="25" t="s">
        <v>11</v>
      </c>
      <c r="G65" s="20">
        <v>0.2</v>
      </c>
    </row>
    <row r="66" spans="2:7" x14ac:dyDescent="0.3">
      <c r="B66" s="19" t="s">
        <v>122</v>
      </c>
      <c r="C66" s="25" t="s">
        <v>123</v>
      </c>
      <c r="D66" s="25" t="s">
        <v>18</v>
      </c>
      <c r="E66" s="25"/>
      <c r="F66" s="25" t="s">
        <v>11</v>
      </c>
      <c r="G66" s="20">
        <v>0.2</v>
      </c>
    </row>
    <row r="67" spans="2:7" x14ac:dyDescent="0.3">
      <c r="B67" s="19" t="s">
        <v>124</v>
      </c>
      <c r="C67" s="25" t="s">
        <v>125</v>
      </c>
      <c r="D67" s="25" t="s">
        <v>18</v>
      </c>
      <c r="E67" s="25"/>
      <c r="F67" s="25" t="s">
        <v>11</v>
      </c>
      <c r="G67" s="20">
        <v>0.5</v>
      </c>
    </row>
    <row r="68" spans="2:7" x14ac:dyDescent="0.3">
      <c r="B68" s="19" t="s">
        <v>126</v>
      </c>
      <c r="C68" s="25" t="s">
        <v>127</v>
      </c>
      <c r="D68" s="25" t="s">
        <v>18</v>
      </c>
      <c r="E68" s="25"/>
      <c r="F68" s="25" t="s">
        <v>11</v>
      </c>
      <c r="G68" s="20">
        <v>0.2</v>
      </c>
    </row>
    <row r="69" spans="2:7" ht="27.6" x14ac:dyDescent="0.3">
      <c r="B69" s="19" t="s">
        <v>128</v>
      </c>
      <c r="C69" s="25" t="s">
        <v>129</v>
      </c>
      <c r="D69" s="25" t="s">
        <v>18</v>
      </c>
      <c r="E69" s="25"/>
      <c r="F69" s="25" t="s">
        <v>11</v>
      </c>
      <c r="G69" s="20">
        <v>0.7</v>
      </c>
    </row>
    <row r="70" spans="2:7" x14ac:dyDescent="0.3">
      <c r="B70" s="19" t="s">
        <v>130</v>
      </c>
      <c r="C70" s="25" t="s">
        <v>131</v>
      </c>
      <c r="D70" s="25" t="s">
        <v>18</v>
      </c>
      <c r="E70" s="25"/>
      <c r="F70" s="25" t="s">
        <v>11</v>
      </c>
      <c r="G70" s="20">
        <v>0.2</v>
      </c>
    </row>
    <row r="71" spans="2:7" x14ac:dyDescent="0.3">
      <c r="B71" s="19" t="s">
        <v>132</v>
      </c>
      <c r="C71" s="25" t="s">
        <v>20</v>
      </c>
      <c r="D71" s="25" t="s">
        <v>18</v>
      </c>
      <c r="E71" s="25"/>
      <c r="F71" s="25" t="s">
        <v>11</v>
      </c>
      <c r="G71" s="20">
        <v>0.2</v>
      </c>
    </row>
    <row r="72" spans="2:7" x14ac:dyDescent="0.3">
      <c r="B72" s="19" t="s">
        <v>133</v>
      </c>
      <c r="C72" s="25" t="s">
        <v>20</v>
      </c>
      <c r="D72" s="25" t="s">
        <v>18</v>
      </c>
      <c r="E72" s="25" t="s">
        <v>21</v>
      </c>
      <c r="F72" s="25" t="s">
        <v>11</v>
      </c>
      <c r="G72" s="20">
        <v>0.2</v>
      </c>
    </row>
    <row r="73" spans="2:7" x14ac:dyDescent="0.3">
      <c r="B73" s="19" t="s">
        <v>134</v>
      </c>
      <c r="C73" s="25" t="s">
        <v>20</v>
      </c>
      <c r="D73" s="25" t="s">
        <v>18</v>
      </c>
      <c r="E73" s="25"/>
      <c r="F73" s="25" t="s">
        <v>11</v>
      </c>
      <c r="G73" s="20">
        <v>0.5</v>
      </c>
    </row>
    <row r="74" spans="2:7" x14ac:dyDescent="0.3">
      <c r="B74" s="19" t="s">
        <v>135</v>
      </c>
      <c r="C74" s="25" t="s">
        <v>136</v>
      </c>
      <c r="D74" s="25" t="s">
        <v>9</v>
      </c>
      <c r="E74" s="25"/>
      <c r="F74" s="25" t="s">
        <v>14</v>
      </c>
      <c r="G74" s="20">
        <v>0.5</v>
      </c>
    </row>
    <row r="75" spans="2:7" ht="27.6" x14ac:dyDescent="0.3">
      <c r="B75" s="19" t="s">
        <v>137</v>
      </c>
      <c r="C75" s="25" t="s">
        <v>138</v>
      </c>
      <c r="D75" s="25" t="s">
        <v>18</v>
      </c>
      <c r="E75" s="25" t="s">
        <v>21</v>
      </c>
      <c r="F75" s="25" t="s">
        <v>14</v>
      </c>
      <c r="G75" s="20">
        <v>0.5</v>
      </c>
    </row>
    <row r="76" spans="2:7" x14ac:dyDescent="0.3">
      <c r="B76" s="19" t="s">
        <v>139</v>
      </c>
      <c r="C76" s="25" t="s">
        <v>140</v>
      </c>
      <c r="D76" s="25" t="s">
        <v>9</v>
      </c>
      <c r="E76" s="25" t="s">
        <v>33</v>
      </c>
      <c r="F76" s="25" t="s">
        <v>11</v>
      </c>
      <c r="G76" s="20">
        <v>0.9</v>
      </c>
    </row>
    <row r="77" spans="2:7" x14ac:dyDescent="0.3">
      <c r="B77" s="19" t="s">
        <v>141</v>
      </c>
      <c r="C77" s="25" t="s">
        <v>142</v>
      </c>
      <c r="D77" s="25" t="s">
        <v>9</v>
      </c>
      <c r="E77" s="25" t="s">
        <v>33</v>
      </c>
      <c r="F77" s="25" t="s">
        <v>11</v>
      </c>
      <c r="G77" s="20">
        <v>0.9</v>
      </c>
    </row>
    <row r="78" spans="2:7" x14ac:dyDescent="0.3">
      <c r="B78" s="19" t="s">
        <v>143</v>
      </c>
      <c r="C78" s="25" t="s">
        <v>144</v>
      </c>
      <c r="D78" s="25" t="s">
        <v>18</v>
      </c>
      <c r="E78" s="25"/>
      <c r="F78" s="25" t="s">
        <v>47</v>
      </c>
      <c r="G78" s="20">
        <v>0.5</v>
      </c>
    </row>
    <row r="79" spans="2:7" x14ac:dyDescent="0.3">
      <c r="B79" s="19" t="s">
        <v>145</v>
      </c>
      <c r="C79" s="25" t="s">
        <v>146</v>
      </c>
      <c r="D79" s="25" t="s">
        <v>18</v>
      </c>
      <c r="E79" s="25"/>
      <c r="F79" s="25" t="s">
        <v>47</v>
      </c>
      <c r="G79" s="20">
        <v>0.5</v>
      </c>
    </row>
    <row r="80" spans="2:7" ht="27.6" x14ac:dyDescent="0.3">
      <c r="B80" s="19" t="s">
        <v>147</v>
      </c>
      <c r="C80" s="25" t="s">
        <v>148</v>
      </c>
      <c r="D80" s="25" t="s">
        <v>18</v>
      </c>
      <c r="E80" s="25"/>
      <c r="F80" s="25" t="s">
        <v>47</v>
      </c>
      <c r="G80" s="20">
        <v>0.5</v>
      </c>
    </row>
    <row r="81" spans="2:7" x14ac:dyDescent="0.3">
      <c r="B81" s="19" t="s">
        <v>149</v>
      </c>
      <c r="C81" s="25" t="s">
        <v>149</v>
      </c>
      <c r="D81" s="25" t="s">
        <v>18</v>
      </c>
      <c r="E81" s="25" t="s">
        <v>150</v>
      </c>
      <c r="F81" s="25" t="s">
        <v>14</v>
      </c>
      <c r="G81" s="20">
        <v>0.5</v>
      </c>
    </row>
    <row r="82" spans="2:7" x14ac:dyDescent="0.3">
      <c r="B82" s="19" t="s">
        <v>151</v>
      </c>
      <c r="C82" s="25" t="s">
        <v>20</v>
      </c>
      <c r="D82" s="25" t="s">
        <v>18</v>
      </c>
      <c r="E82" s="25" t="s">
        <v>21</v>
      </c>
      <c r="F82" s="25" t="s">
        <v>47</v>
      </c>
      <c r="G82" s="20">
        <v>0.5</v>
      </c>
    </row>
    <row r="83" spans="2:7" x14ac:dyDescent="0.3">
      <c r="B83" s="19" t="s">
        <v>152</v>
      </c>
      <c r="C83" s="25" t="s">
        <v>20</v>
      </c>
      <c r="D83" s="25" t="s">
        <v>18</v>
      </c>
      <c r="E83" s="25" t="s">
        <v>21</v>
      </c>
      <c r="F83" s="25" t="s">
        <v>47</v>
      </c>
      <c r="G83" s="20">
        <v>0.2</v>
      </c>
    </row>
    <row r="84" spans="2:7" x14ac:dyDescent="0.3">
      <c r="B84" s="19" t="s">
        <v>153</v>
      </c>
      <c r="C84" s="25" t="s">
        <v>154</v>
      </c>
      <c r="D84" s="25" t="s">
        <v>18</v>
      </c>
      <c r="E84" s="25" t="s">
        <v>21</v>
      </c>
      <c r="F84" s="25" t="s">
        <v>47</v>
      </c>
      <c r="G84" s="20">
        <v>0.5</v>
      </c>
    </row>
    <row r="85" spans="2:7" x14ac:dyDescent="0.3">
      <c r="B85" s="19" t="s">
        <v>155</v>
      </c>
      <c r="C85" s="25" t="s">
        <v>156</v>
      </c>
      <c r="D85" s="25" t="s">
        <v>18</v>
      </c>
      <c r="E85" s="25"/>
      <c r="F85" s="25" t="s">
        <v>11</v>
      </c>
      <c r="G85" s="20">
        <v>0.7</v>
      </c>
    </row>
    <row r="86" spans="2:7" ht="27.6" x14ac:dyDescent="0.3">
      <c r="B86" s="19" t="s">
        <v>157</v>
      </c>
      <c r="C86" s="25" t="s">
        <v>158</v>
      </c>
      <c r="D86" s="25" t="s">
        <v>9</v>
      </c>
      <c r="E86" s="25" t="s">
        <v>33</v>
      </c>
      <c r="F86" s="25" t="s">
        <v>11</v>
      </c>
      <c r="G86" s="20">
        <v>0.9</v>
      </c>
    </row>
    <row r="87" spans="2:7" x14ac:dyDescent="0.3">
      <c r="B87" s="19" t="s">
        <v>159</v>
      </c>
      <c r="C87" s="25" t="s">
        <v>160</v>
      </c>
      <c r="D87" s="25" t="s">
        <v>18</v>
      </c>
      <c r="E87" s="25" t="s">
        <v>150</v>
      </c>
      <c r="F87" s="25" t="s">
        <v>47</v>
      </c>
      <c r="G87" s="20">
        <v>0.5</v>
      </c>
    </row>
    <row r="88" spans="2:7" x14ac:dyDescent="0.3">
      <c r="B88" s="19" t="s">
        <v>161</v>
      </c>
      <c r="C88" s="25" t="s">
        <v>162</v>
      </c>
      <c r="D88" s="25" t="s">
        <v>18</v>
      </c>
      <c r="E88" s="25"/>
      <c r="F88" s="25" t="s">
        <v>11</v>
      </c>
      <c r="G88" s="20">
        <v>0.7</v>
      </c>
    </row>
    <row r="89" spans="2:7" ht="27.6" x14ac:dyDescent="0.3">
      <c r="B89" s="19" t="s">
        <v>163</v>
      </c>
      <c r="C89" s="25" t="s">
        <v>164</v>
      </c>
      <c r="D89" s="25" t="s">
        <v>84</v>
      </c>
      <c r="E89" s="25"/>
      <c r="F89" s="25" t="s">
        <v>34</v>
      </c>
      <c r="G89" s="20">
        <v>0.5</v>
      </c>
    </row>
    <row r="90" spans="2:7" x14ac:dyDescent="0.3">
      <c r="B90" s="19" t="s">
        <v>165</v>
      </c>
      <c r="C90" s="25" t="s">
        <v>20</v>
      </c>
      <c r="D90" s="25" t="s">
        <v>18</v>
      </c>
      <c r="E90" s="25"/>
      <c r="F90" s="25" t="s">
        <v>47</v>
      </c>
      <c r="G90" s="20">
        <v>0.5</v>
      </c>
    </row>
    <row r="91" spans="2:7" x14ac:dyDescent="0.3">
      <c r="B91" s="19" t="s">
        <v>166</v>
      </c>
      <c r="C91" s="25" t="s">
        <v>167</v>
      </c>
      <c r="D91" s="25" t="s">
        <v>9</v>
      </c>
      <c r="E91" s="25"/>
      <c r="F91" s="25" t="s">
        <v>14</v>
      </c>
      <c r="G91" s="20">
        <v>0.9</v>
      </c>
    </row>
    <row r="92" spans="2:7" x14ac:dyDescent="0.3">
      <c r="B92" s="19" t="s">
        <v>168</v>
      </c>
      <c r="C92" s="25" t="s">
        <v>169</v>
      </c>
      <c r="D92" s="25" t="s">
        <v>170</v>
      </c>
      <c r="E92" s="25"/>
      <c r="F92" s="25" t="s">
        <v>11</v>
      </c>
      <c r="G92" s="20">
        <v>0.2</v>
      </c>
    </row>
    <row r="93" spans="2:7" x14ac:dyDescent="0.3">
      <c r="B93" s="19" t="s">
        <v>171</v>
      </c>
      <c r="C93" s="25" t="s">
        <v>172</v>
      </c>
      <c r="D93" s="25" t="s">
        <v>18</v>
      </c>
      <c r="E93" s="25"/>
      <c r="F93" s="25" t="s">
        <v>11</v>
      </c>
      <c r="G93" s="20">
        <v>0.5</v>
      </c>
    </row>
    <row r="94" spans="2:7" x14ac:dyDescent="0.3">
      <c r="B94" s="19" t="s">
        <v>173</v>
      </c>
      <c r="C94" s="25" t="s">
        <v>174</v>
      </c>
      <c r="D94" s="25" t="s">
        <v>170</v>
      </c>
      <c r="E94" s="25"/>
      <c r="F94" s="25" t="s">
        <v>14</v>
      </c>
      <c r="G94" s="20">
        <v>0.2</v>
      </c>
    </row>
    <row r="95" spans="2:7" ht="27.6" x14ac:dyDescent="0.3">
      <c r="B95" s="19" t="s">
        <v>175</v>
      </c>
      <c r="C95" s="25" t="s">
        <v>176</v>
      </c>
      <c r="D95" s="25" t="s">
        <v>18</v>
      </c>
      <c r="E95" s="25"/>
      <c r="F95" s="25" t="s">
        <v>34</v>
      </c>
      <c r="G95" s="20">
        <v>0.5</v>
      </c>
    </row>
    <row r="96" spans="2:7" x14ac:dyDescent="0.3">
      <c r="B96" s="19" t="s">
        <v>177</v>
      </c>
      <c r="C96" s="25" t="s">
        <v>178</v>
      </c>
      <c r="D96" s="25" t="s">
        <v>9</v>
      </c>
      <c r="E96" s="25"/>
      <c r="F96" s="25" t="s">
        <v>11</v>
      </c>
      <c r="G96" s="20">
        <v>0.2</v>
      </c>
    </row>
    <row r="97" spans="2:7" x14ac:dyDescent="0.3">
      <c r="B97" s="19" t="s">
        <v>179</v>
      </c>
      <c r="C97" s="25" t="s">
        <v>180</v>
      </c>
      <c r="D97" s="25" t="s">
        <v>18</v>
      </c>
      <c r="E97" s="25" t="s">
        <v>21</v>
      </c>
      <c r="F97" s="25" t="s">
        <v>11</v>
      </c>
      <c r="G97" s="20">
        <v>0.2</v>
      </c>
    </row>
    <row r="98" spans="2:7" x14ac:dyDescent="0.3">
      <c r="B98" s="19" t="s">
        <v>181</v>
      </c>
      <c r="C98" s="25" t="s">
        <v>20</v>
      </c>
      <c r="D98" s="25" t="s">
        <v>18</v>
      </c>
      <c r="E98" s="25" t="s">
        <v>150</v>
      </c>
      <c r="F98" s="25" t="s">
        <v>11</v>
      </c>
      <c r="G98" s="20">
        <v>0.2</v>
      </c>
    </row>
    <row r="99" spans="2:7" x14ac:dyDescent="0.3">
      <c r="B99" s="19" t="s">
        <v>182</v>
      </c>
      <c r="C99" s="25" t="s">
        <v>183</v>
      </c>
      <c r="D99" s="25" t="s">
        <v>18</v>
      </c>
      <c r="E99" s="25"/>
      <c r="F99" s="25" t="s">
        <v>11</v>
      </c>
      <c r="G99" s="20">
        <v>0.5</v>
      </c>
    </row>
    <row r="100" spans="2:7" x14ac:dyDescent="0.3">
      <c r="B100" s="19" t="s">
        <v>184</v>
      </c>
      <c r="C100" s="25" t="s">
        <v>185</v>
      </c>
      <c r="D100" s="25" t="s">
        <v>18</v>
      </c>
      <c r="E100" s="25" t="s">
        <v>21</v>
      </c>
      <c r="F100" s="25" t="s">
        <v>11</v>
      </c>
      <c r="G100" s="20">
        <v>0.5</v>
      </c>
    </row>
    <row r="101" spans="2:7" ht="27.6" x14ac:dyDescent="0.3">
      <c r="B101" s="19" t="s">
        <v>186</v>
      </c>
      <c r="C101" s="25" t="s">
        <v>187</v>
      </c>
      <c r="D101" s="25" t="s">
        <v>46</v>
      </c>
      <c r="E101" s="25"/>
      <c r="F101" s="25" t="s">
        <v>11</v>
      </c>
      <c r="G101" s="20">
        <v>0.5</v>
      </c>
    </row>
    <row r="102" spans="2:7" x14ac:dyDescent="0.3">
      <c r="B102" s="19" t="s">
        <v>188</v>
      </c>
      <c r="C102" s="25" t="s">
        <v>20</v>
      </c>
      <c r="D102" s="25" t="s">
        <v>18</v>
      </c>
      <c r="E102" s="25" t="s">
        <v>21</v>
      </c>
      <c r="F102" s="25" t="s">
        <v>11</v>
      </c>
      <c r="G102" s="20">
        <v>0.2</v>
      </c>
    </row>
    <row r="103" spans="2:7" ht="27.6" x14ac:dyDescent="0.3">
      <c r="B103" s="19" t="s">
        <v>189</v>
      </c>
      <c r="C103" s="25" t="s">
        <v>190</v>
      </c>
      <c r="D103" s="25" t="s">
        <v>18</v>
      </c>
      <c r="E103" s="25"/>
      <c r="F103" s="25" t="s">
        <v>47</v>
      </c>
      <c r="G103" s="20">
        <v>0.7</v>
      </c>
    </row>
    <row r="104" spans="2:7" ht="27.6" x14ac:dyDescent="0.3">
      <c r="B104" s="19" t="s">
        <v>191</v>
      </c>
      <c r="C104" s="25" t="s">
        <v>192</v>
      </c>
      <c r="D104" s="25" t="s">
        <v>18</v>
      </c>
      <c r="E104" s="25"/>
      <c r="F104" s="25" t="s">
        <v>11</v>
      </c>
      <c r="G104" s="20">
        <v>0.7</v>
      </c>
    </row>
    <row r="105" spans="2:7" x14ac:dyDescent="0.3">
      <c r="B105" s="19" t="s">
        <v>193</v>
      </c>
      <c r="C105" s="25" t="s">
        <v>194</v>
      </c>
      <c r="D105" s="25" t="s">
        <v>18</v>
      </c>
      <c r="E105" s="25" t="s">
        <v>21</v>
      </c>
      <c r="F105" s="25" t="s">
        <v>47</v>
      </c>
      <c r="G105" s="20">
        <v>0.5</v>
      </c>
    </row>
    <row r="106" spans="2:7" ht="27.6" x14ac:dyDescent="0.3">
      <c r="B106" s="19" t="s">
        <v>195</v>
      </c>
      <c r="C106" s="25" t="s">
        <v>196</v>
      </c>
      <c r="D106" s="25" t="s">
        <v>18</v>
      </c>
      <c r="E106" s="25" t="s">
        <v>21</v>
      </c>
      <c r="F106" s="25" t="s">
        <v>47</v>
      </c>
      <c r="G106" s="20">
        <v>0.5</v>
      </c>
    </row>
    <row r="107" spans="2:7" x14ac:dyDescent="0.3">
      <c r="B107" s="19" t="s">
        <v>197</v>
      </c>
      <c r="C107" s="25" t="s">
        <v>20</v>
      </c>
      <c r="D107" s="25" t="s">
        <v>18</v>
      </c>
      <c r="E107" s="25"/>
      <c r="F107" s="25" t="s">
        <v>11</v>
      </c>
      <c r="G107" s="20">
        <v>0.5</v>
      </c>
    </row>
    <row r="108" spans="2:7" x14ac:dyDescent="0.3">
      <c r="B108" s="19" t="s">
        <v>198</v>
      </c>
      <c r="C108" s="25" t="s">
        <v>199</v>
      </c>
      <c r="D108" s="25" t="s">
        <v>9</v>
      </c>
      <c r="E108" s="25" t="s">
        <v>200</v>
      </c>
      <c r="F108" s="25" t="s">
        <v>11</v>
      </c>
      <c r="G108" s="20">
        <v>0.9</v>
      </c>
    </row>
    <row r="109" spans="2:7" x14ac:dyDescent="0.3">
      <c r="B109" s="19" t="s">
        <v>201</v>
      </c>
      <c r="C109" s="25" t="s">
        <v>202</v>
      </c>
      <c r="D109" s="25" t="s">
        <v>18</v>
      </c>
      <c r="E109" s="25" t="s">
        <v>21</v>
      </c>
      <c r="F109" s="25" t="s">
        <v>11</v>
      </c>
      <c r="G109" s="20">
        <v>0.5</v>
      </c>
    </row>
    <row r="110" spans="2:7" x14ac:dyDescent="0.3">
      <c r="B110" s="19" t="s">
        <v>203</v>
      </c>
      <c r="C110" s="25" t="s">
        <v>204</v>
      </c>
      <c r="D110" s="25" t="s">
        <v>205</v>
      </c>
      <c r="E110" s="25"/>
      <c r="F110" s="25" t="s">
        <v>34</v>
      </c>
      <c r="G110" s="20">
        <v>0.7</v>
      </c>
    </row>
    <row r="111" spans="2:7" x14ac:dyDescent="0.3">
      <c r="B111" s="19" t="s">
        <v>206</v>
      </c>
      <c r="C111" s="25" t="s">
        <v>207</v>
      </c>
      <c r="D111" s="25" t="s">
        <v>9</v>
      </c>
      <c r="E111" s="25"/>
      <c r="F111" s="25" t="s">
        <v>47</v>
      </c>
      <c r="G111" s="20">
        <v>0.5</v>
      </c>
    </row>
    <row r="112" spans="2:7" ht="27.6" x14ac:dyDescent="0.3">
      <c r="B112" s="19" t="s">
        <v>208</v>
      </c>
      <c r="C112" s="25" t="s">
        <v>209</v>
      </c>
      <c r="D112" s="25" t="s">
        <v>18</v>
      </c>
      <c r="E112" s="25" t="s">
        <v>77</v>
      </c>
      <c r="F112" s="25" t="s">
        <v>11</v>
      </c>
      <c r="G112" s="20">
        <v>0.5</v>
      </c>
    </row>
    <row r="113" spans="2:7" x14ac:dyDescent="0.3">
      <c r="B113" s="19" t="s">
        <v>210</v>
      </c>
      <c r="C113" s="25" t="s">
        <v>20</v>
      </c>
      <c r="D113" s="25" t="s">
        <v>9</v>
      </c>
      <c r="E113" s="25"/>
      <c r="F113" s="25" t="s">
        <v>14</v>
      </c>
      <c r="G113" s="20">
        <v>0.9</v>
      </c>
    </row>
    <row r="114" spans="2:7" x14ac:dyDescent="0.3">
      <c r="B114" s="19" t="s">
        <v>211</v>
      </c>
      <c r="C114" s="25" t="s">
        <v>212</v>
      </c>
      <c r="D114" s="25" t="s">
        <v>18</v>
      </c>
      <c r="E114" s="25"/>
      <c r="F114" s="25" t="s">
        <v>11</v>
      </c>
      <c r="G114" s="20">
        <v>0.5</v>
      </c>
    </row>
    <row r="115" spans="2:7" x14ac:dyDescent="0.3">
      <c r="B115" s="19" t="s">
        <v>210</v>
      </c>
      <c r="C115" s="25" t="s">
        <v>213</v>
      </c>
      <c r="D115" s="25" t="s">
        <v>9</v>
      </c>
      <c r="E115" s="25"/>
      <c r="F115" s="25" t="s">
        <v>14</v>
      </c>
      <c r="G115" s="20">
        <v>0.9</v>
      </c>
    </row>
    <row r="116" spans="2:7" x14ac:dyDescent="0.3">
      <c r="B116" s="19" t="s">
        <v>214</v>
      </c>
      <c r="C116" s="25" t="s">
        <v>215</v>
      </c>
      <c r="D116" s="25" t="s">
        <v>9</v>
      </c>
      <c r="E116" s="25"/>
      <c r="F116" s="25" t="s">
        <v>14</v>
      </c>
      <c r="G116" s="20">
        <v>0.9</v>
      </c>
    </row>
    <row r="117" spans="2:7" x14ac:dyDescent="0.3">
      <c r="B117" s="19" t="s">
        <v>216</v>
      </c>
      <c r="C117" s="25" t="s">
        <v>217</v>
      </c>
      <c r="D117" s="25" t="s">
        <v>9</v>
      </c>
      <c r="E117" s="25"/>
      <c r="F117" s="25" t="s">
        <v>14</v>
      </c>
      <c r="G117" s="20">
        <v>0.9</v>
      </c>
    </row>
    <row r="118" spans="2:7" x14ac:dyDescent="0.3">
      <c r="B118" s="19" t="s">
        <v>218</v>
      </c>
      <c r="C118" s="25" t="s">
        <v>219</v>
      </c>
      <c r="D118" s="25" t="s">
        <v>9</v>
      </c>
      <c r="E118" s="25"/>
      <c r="F118" s="25" t="s">
        <v>14</v>
      </c>
      <c r="G118" s="20">
        <v>0.9</v>
      </c>
    </row>
    <row r="119" spans="2:7" x14ac:dyDescent="0.3">
      <c r="B119" s="19" t="s">
        <v>220</v>
      </c>
      <c r="C119" s="25" t="s">
        <v>20</v>
      </c>
      <c r="D119" s="25" t="s">
        <v>18</v>
      </c>
      <c r="E119" s="25" t="s">
        <v>21</v>
      </c>
      <c r="F119" s="25" t="s">
        <v>47</v>
      </c>
      <c r="G119" s="20">
        <v>0.2</v>
      </c>
    </row>
    <row r="120" spans="2:7" x14ac:dyDescent="0.3">
      <c r="B120" s="19" t="s">
        <v>221</v>
      </c>
      <c r="C120" s="25" t="s">
        <v>222</v>
      </c>
      <c r="D120" s="25" t="s">
        <v>18</v>
      </c>
      <c r="E120" s="25"/>
      <c r="F120" s="25" t="s">
        <v>47</v>
      </c>
      <c r="G120" s="20">
        <v>0.5</v>
      </c>
    </row>
    <row r="121" spans="2:7" x14ac:dyDescent="0.3">
      <c r="B121" s="19" t="s">
        <v>223</v>
      </c>
      <c r="C121" s="25" t="s">
        <v>20</v>
      </c>
      <c r="D121" s="25" t="s">
        <v>18</v>
      </c>
      <c r="E121" s="25"/>
      <c r="F121" s="25" t="s">
        <v>11</v>
      </c>
      <c r="G121" s="20">
        <v>0.2</v>
      </c>
    </row>
    <row r="122" spans="2:7" x14ac:dyDescent="0.3">
      <c r="B122" s="19" t="s">
        <v>224</v>
      </c>
      <c r="C122" s="25" t="s">
        <v>225</v>
      </c>
      <c r="D122" s="25" t="s">
        <v>18</v>
      </c>
      <c r="E122" s="25"/>
      <c r="F122" s="25" t="s">
        <v>14</v>
      </c>
      <c r="G122" s="20">
        <v>0.5</v>
      </c>
    </row>
    <row r="123" spans="2:7" ht="27.6" x14ac:dyDescent="0.3">
      <c r="B123" s="19" t="s">
        <v>226</v>
      </c>
      <c r="C123" s="25" t="s">
        <v>227</v>
      </c>
      <c r="D123" s="25" t="s">
        <v>9</v>
      </c>
      <c r="E123" s="25"/>
      <c r="F123" s="25" t="s">
        <v>14</v>
      </c>
      <c r="G123" s="20">
        <v>0.5</v>
      </c>
    </row>
    <row r="124" spans="2:7" x14ac:dyDescent="0.3">
      <c r="B124" s="19" t="s">
        <v>228</v>
      </c>
      <c r="C124" s="25" t="s">
        <v>229</v>
      </c>
      <c r="D124" s="25" t="s">
        <v>18</v>
      </c>
      <c r="E124" s="25"/>
      <c r="F124" s="25" t="s">
        <v>14</v>
      </c>
      <c r="G124" s="20">
        <v>0.5</v>
      </c>
    </row>
    <row r="125" spans="2:7" x14ac:dyDescent="0.3">
      <c r="B125" s="19" t="s">
        <v>230</v>
      </c>
      <c r="C125" s="25" t="s">
        <v>231</v>
      </c>
      <c r="D125" s="25" t="s">
        <v>18</v>
      </c>
      <c r="E125" s="25"/>
      <c r="F125" s="25" t="s">
        <v>11</v>
      </c>
      <c r="G125" s="20">
        <v>0.5</v>
      </c>
    </row>
    <row r="126" spans="2:7" x14ac:dyDescent="0.3">
      <c r="B126" s="19" t="s">
        <v>232</v>
      </c>
      <c r="C126" s="25" t="s">
        <v>233</v>
      </c>
      <c r="D126" s="25" t="s">
        <v>18</v>
      </c>
      <c r="E126" s="25"/>
      <c r="F126" s="25" t="s">
        <v>14</v>
      </c>
      <c r="G126" s="20">
        <v>0.5</v>
      </c>
    </row>
    <row r="127" spans="2:7" x14ac:dyDescent="0.3">
      <c r="B127" s="19" t="s">
        <v>234</v>
      </c>
      <c r="C127" s="25" t="s">
        <v>20</v>
      </c>
      <c r="D127" s="25" t="s">
        <v>18</v>
      </c>
      <c r="E127" s="25" t="s">
        <v>21</v>
      </c>
      <c r="F127" s="25" t="s">
        <v>11</v>
      </c>
      <c r="G127" s="20">
        <v>0.7</v>
      </c>
    </row>
    <row r="128" spans="2:7" x14ac:dyDescent="0.3">
      <c r="B128" s="19" t="s">
        <v>235</v>
      </c>
      <c r="C128" s="25" t="s">
        <v>20</v>
      </c>
      <c r="D128" s="25" t="s">
        <v>18</v>
      </c>
      <c r="E128" s="25" t="s">
        <v>21</v>
      </c>
      <c r="F128" s="25" t="s">
        <v>11</v>
      </c>
      <c r="G128" s="20">
        <v>0.5</v>
      </c>
    </row>
    <row r="129" spans="2:7" x14ac:dyDescent="0.3">
      <c r="B129" s="19" t="s">
        <v>236</v>
      </c>
      <c r="C129" s="25" t="s">
        <v>20</v>
      </c>
      <c r="D129" s="25" t="s">
        <v>18</v>
      </c>
      <c r="E129" s="25" t="s">
        <v>21</v>
      </c>
      <c r="F129" s="25" t="s">
        <v>11</v>
      </c>
      <c r="G129" s="20">
        <v>0.5</v>
      </c>
    </row>
    <row r="130" spans="2:7" ht="27.6" x14ac:dyDescent="0.3">
      <c r="B130" s="19" t="s">
        <v>237</v>
      </c>
      <c r="C130" s="25" t="s">
        <v>238</v>
      </c>
      <c r="D130" s="25" t="s">
        <v>18</v>
      </c>
      <c r="E130" s="25" t="s">
        <v>21</v>
      </c>
      <c r="F130" s="25" t="s">
        <v>11</v>
      </c>
      <c r="G130" s="20">
        <v>0.5</v>
      </c>
    </row>
    <row r="131" spans="2:7" x14ac:dyDescent="0.3">
      <c r="B131" s="19" t="s">
        <v>239</v>
      </c>
      <c r="C131" s="25" t="s">
        <v>20</v>
      </c>
      <c r="D131" s="25" t="s">
        <v>18</v>
      </c>
      <c r="E131" s="25" t="s">
        <v>21</v>
      </c>
      <c r="F131" s="25" t="s">
        <v>11</v>
      </c>
      <c r="G131" s="20">
        <v>0.5</v>
      </c>
    </row>
    <row r="132" spans="2:7" x14ac:dyDescent="0.3">
      <c r="B132" s="19" t="s">
        <v>240</v>
      </c>
      <c r="C132" s="25" t="s">
        <v>20</v>
      </c>
      <c r="D132" s="25" t="s">
        <v>18</v>
      </c>
      <c r="E132" s="25" t="s">
        <v>21</v>
      </c>
      <c r="F132" s="25" t="s">
        <v>11</v>
      </c>
      <c r="G132" s="20">
        <v>0.5</v>
      </c>
    </row>
    <row r="133" spans="2:7" x14ac:dyDescent="0.3">
      <c r="B133" s="19" t="s">
        <v>241</v>
      </c>
      <c r="C133" s="25" t="s">
        <v>20</v>
      </c>
      <c r="D133" s="25" t="s">
        <v>18</v>
      </c>
      <c r="E133" s="25" t="s">
        <v>21</v>
      </c>
      <c r="F133" s="25" t="s">
        <v>11</v>
      </c>
      <c r="G133" s="20">
        <v>0.5</v>
      </c>
    </row>
    <row r="134" spans="2:7" ht="27.6" x14ac:dyDescent="0.3">
      <c r="B134" s="19" t="s">
        <v>242</v>
      </c>
      <c r="C134" s="25" t="s">
        <v>243</v>
      </c>
      <c r="D134" s="25" t="s">
        <v>18</v>
      </c>
      <c r="E134" s="25" t="s">
        <v>21</v>
      </c>
      <c r="F134" s="25" t="s">
        <v>11</v>
      </c>
      <c r="G134" s="20">
        <v>0.5</v>
      </c>
    </row>
    <row r="135" spans="2:7" x14ac:dyDescent="0.3">
      <c r="B135" s="19" t="s">
        <v>244</v>
      </c>
      <c r="C135" s="25" t="s">
        <v>20</v>
      </c>
      <c r="D135" s="25" t="s">
        <v>18</v>
      </c>
      <c r="E135" s="25" t="s">
        <v>21</v>
      </c>
      <c r="F135" s="25" t="s">
        <v>11</v>
      </c>
      <c r="G135" s="20">
        <v>0.7</v>
      </c>
    </row>
    <row r="136" spans="2:7" x14ac:dyDescent="0.3">
      <c r="B136" s="19" t="s">
        <v>245</v>
      </c>
      <c r="C136" s="25" t="s">
        <v>246</v>
      </c>
      <c r="D136" s="25" t="s">
        <v>18</v>
      </c>
      <c r="E136" s="25" t="s">
        <v>21</v>
      </c>
      <c r="F136" s="25" t="s">
        <v>11</v>
      </c>
      <c r="G136" s="20">
        <v>0.5</v>
      </c>
    </row>
    <row r="137" spans="2:7" ht="27.6" x14ac:dyDescent="0.3">
      <c r="B137" s="19" t="s">
        <v>247</v>
      </c>
      <c r="C137" s="25" t="s">
        <v>248</v>
      </c>
      <c r="D137" s="25" t="s">
        <v>18</v>
      </c>
      <c r="E137" s="25" t="s">
        <v>21</v>
      </c>
      <c r="F137" s="25" t="s">
        <v>11</v>
      </c>
      <c r="G137" s="20">
        <v>0.5</v>
      </c>
    </row>
    <row r="138" spans="2:7" x14ac:dyDescent="0.3">
      <c r="B138" s="19" t="s">
        <v>249</v>
      </c>
      <c r="C138" s="25" t="s">
        <v>20</v>
      </c>
      <c r="D138" s="25" t="s">
        <v>18</v>
      </c>
      <c r="E138" s="25" t="s">
        <v>21</v>
      </c>
      <c r="F138" s="25" t="s">
        <v>11</v>
      </c>
      <c r="G138" s="20">
        <v>0.5</v>
      </c>
    </row>
    <row r="139" spans="2:7" x14ac:dyDescent="0.3">
      <c r="B139" s="19" t="s">
        <v>250</v>
      </c>
      <c r="C139" s="25" t="s">
        <v>20</v>
      </c>
      <c r="D139" s="25" t="s">
        <v>18</v>
      </c>
      <c r="E139" s="25" t="s">
        <v>21</v>
      </c>
      <c r="F139" s="25" t="s">
        <v>11</v>
      </c>
      <c r="G139" s="20">
        <v>0.5</v>
      </c>
    </row>
    <row r="140" spans="2:7" ht="27.6" x14ac:dyDescent="0.3">
      <c r="B140" s="19" t="s">
        <v>251</v>
      </c>
      <c r="C140" s="25" t="s">
        <v>252</v>
      </c>
      <c r="D140" s="25" t="s">
        <v>18</v>
      </c>
      <c r="E140" s="25" t="s">
        <v>21</v>
      </c>
      <c r="F140" s="25" t="s">
        <v>11</v>
      </c>
      <c r="G140" s="20">
        <v>0.5</v>
      </c>
    </row>
    <row r="141" spans="2:7" ht="27.6" x14ac:dyDescent="0.3">
      <c r="B141" s="19" t="s">
        <v>253</v>
      </c>
      <c r="C141" s="25" t="s">
        <v>254</v>
      </c>
      <c r="D141" s="25" t="s">
        <v>77</v>
      </c>
      <c r="E141" s="25"/>
      <c r="F141" s="25" t="s">
        <v>11</v>
      </c>
      <c r="G141" s="20">
        <v>0.2</v>
      </c>
    </row>
    <row r="142" spans="2:7" x14ac:dyDescent="0.3">
      <c r="B142" s="19" t="s">
        <v>255</v>
      </c>
      <c r="C142" s="25" t="s">
        <v>256</v>
      </c>
      <c r="D142" s="25" t="s">
        <v>18</v>
      </c>
      <c r="E142" s="25"/>
      <c r="F142" s="25" t="s">
        <v>14</v>
      </c>
      <c r="G142" s="20">
        <v>0.5</v>
      </c>
    </row>
    <row r="143" spans="2:7" x14ac:dyDescent="0.3">
      <c r="B143" s="19" t="s">
        <v>257</v>
      </c>
      <c r="C143" s="25" t="s">
        <v>258</v>
      </c>
      <c r="D143" s="25" t="s">
        <v>18</v>
      </c>
      <c r="E143" s="25"/>
      <c r="F143" s="25" t="s">
        <v>11</v>
      </c>
      <c r="G143" s="20">
        <v>0.7</v>
      </c>
    </row>
    <row r="144" spans="2:7" x14ac:dyDescent="0.3">
      <c r="B144" s="19" t="s">
        <v>259</v>
      </c>
      <c r="C144" s="25" t="s">
        <v>260</v>
      </c>
      <c r="D144" s="25" t="s">
        <v>84</v>
      </c>
      <c r="E144" s="25"/>
      <c r="F144" s="25" t="s">
        <v>11</v>
      </c>
      <c r="G144" s="20">
        <v>0.7</v>
      </c>
    </row>
    <row r="145" spans="2:7" x14ac:dyDescent="0.3">
      <c r="B145" s="19" t="s">
        <v>261</v>
      </c>
      <c r="C145" s="25" t="s">
        <v>262</v>
      </c>
      <c r="D145" s="25" t="s">
        <v>18</v>
      </c>
      <c r="E145" s="25"/>
      <c r="F145" s="25" t="s">
        <v>11</v>
      </c>
      <c r="G145" s="20">
        <v>0.5</v>
      </c>
    </row>
    <row r="146" spans="2:7" x14ac:dyDescent="0.3">
      <c r="B146" s="19" t="s">
        <v>263</v>
      </c>
      <c r="C146" s="25" t="s">
        <v>264</v>
      </c>
      <c r="D146" s="25" t="s">
        <v>9</v>
      </c>
      <c r="E146" s="25" t="s">
        <v>33</v>
      </c>
      <c r="F146" s="25" t="s">
        <v>47</v>
      </c>
      <c r="G146" s="20">
        <v>0.9</v>
      </c>
    </row>
    <row r="147" spans="2:7" x14ac:dyDescent="0.3">
      <c r="B147" s="19" t="s">
        <v>265</v>
      </c>
      <c r="C147" s="25" t="s">
        <v>266</v>
      </c>
      <c r="D147" s="25" t="s">
        <v>84</v>
      </c>
      <c r="E147" s="25"/>
      <c r="F147" s="25" t="s">
        <v>34</v>
      </c>
      <c r="G147" s="20">
        <v>0.7</v>
      </c>
    </row>
    <row r="148" spans="2:7" x14ac:dyDescent="0.3">
      <c r="B148" s="19" t="s">
        <v>267</v>
      </c>
      <c r="C148" s="25" t="s">
        <v>20</v>
      </c>
      <c r="D148" s="25" t="s">
        <v>268</v>
      </c>
      <c r="E148" s="25"/>
      <c r="F148" s="25" t="s">
        <v>47</v>
      </c>
      <c r="G148" s="20">
        <v>0.2</v>
      </c>
    </row>
    <row r="149" spans="2:7" ht="27.6" x14ac:dyDescent="0.3">
      <c r="B149" s="19" t="s">
        <v>269</v>
      </c>
      <c r="C149" s="25" t="s">
        <v>270</v>
      </c>
      <c r="D149" s="25" t="s">
        <v>18</v>
      </c>
      <c r="E149" s="25"/>
      <c r="F149" s="25" t="s">
        <v>47</v>
      </c>
      <c r="G149" s="20">
        <v>0.5</v>
      </c>
    </row>
    <row r="150" spans="2:7" x14ac:dyDescent="0.3">
      <c r="B150" s="19" t="s">
        <v>271</v>
      </c>
      <c r="C150" s="25" t="s">
        <v>272</v>
      </c>
      <c r="D150" s="25" t="s">
        <v>18</v>
      </c>
      <c r="E150" s="25"/>
      <c r="F150" s="25" t="s">
        <v>47</v>
      </c>
      <c r="G150" s="20">
        <v>0.5</v>
      </c>
    </row>
    <row r="151" spans="2:7" x14ac:dyDescent="0.3">
      <c r="B151" s="19" t="s">
        <v>273</v>
      </c>
      <c r="C151" s="25" t="s">
        <v>274</v>
      </c>
      <c r="D151" s="25" t="s">
        <v>18</v>
      </c>
      <c r="E151" s="25"/>
      <c r="F151" s="25" t="s">
        <v>11</v>
      </c>
      <c r="G151" s="20">
        <v>0.5</v>
      </c>
    </row>
    <row r="152" spans="2:7" x14ac:dyDescent="0.3">
      <c r="B152" s="19" t="s">
        <v>275</v>
      </c>
      <c r="C152" s="25" t="s">
        <v>20</v>
      </c>
      <c r="D152" s="25" t="s">
        <v>9</v>
      </c>
      <c r="E152" s="25" t="s">
        <v>276</v>
      </c>
      <c r="F152" s="25" t="s">
        <v>47</v>
      </c>
      <c r="G152" s="20">
        <v>0.2</v>
      </c>
    </row>
    <row r="153" spans="2:7" x14ac:dyDescent="0.3">
      <c r="B153" s="19" t="s">
        <v>277</v>
      </c>
      <c r="C153" s="25" t="s">
        <v>20</v>
      </c>
      <c r="D153" s="25" t="s">
        <v>9</v>
      </c>
      <c r="E153" s="25" t="s">
        <v>276</v>
      </c>
      <c r="F153" s="25" t="s">
        <v>11</v>
      </c>
      <c r="G153" s="20">
        <v>0.2</v>
      </c>
    </row>
    <row r="154" spans="2:7" x14ac:dyDescent="0.3">
      <c r="B154" s="19" t="s">
        <v>278</v>
      </c>
      <c r="C154" s="25" t="s">
        <v>20</v>
      </c>
      <c r="D154" s="25" t="s">
        <v>9</v>
      </c>
      <c r="E154" s="25" t="s">
        <v>276</v>
      </c>
      <c r="F154" s="25" t="s">
        <v>11</v>
      </c>
      <c r="G154" s="20">
        <v>0.2</v>
      </c>
    </row>
    <row r="155" spans="2:7" x14ac:dyDescent="0.3">
      <c r="B155" s="19" t="s">
        <v>279</v>
      </c>
      <c r="C155" s="25" t="s">
        <v>20</v>
      </c>
      <c r="D155" s="25" t="s">
        <v>9</v>
      </c>
      <c r="E155" s="25" t="s">
        <v>276</v>
      </c>
      <c r="F155" s="25" t="s">
        <v>47</v>
      </c>
      <c r="G155" s="20">
        <v>0.2</v>
      </c>
    </row>
    <row r="156" spans="2:7" x14ac:dyDescent="0.3">
      <c r="B156" s="19" t="s">
        <v>280</v>
      </c>
      <c r="C156" s="25" t="s">
        <v>20</v>
      </c>
      <c r="D156" s="25" t="s">
        <v>9</v>
      </c>
      <c r="E156" s="25" t="s">
        <v>276</v>
      </c>
      <c r="F156" s="25" t="s">
        <v>47</v>
      </c>
      <c r="G156" s="20">
        <v>0.2</v>
      </c>
    </row>
    <row r="157" spans="2:7" x14ac:dyDescent="0.3">
      <c r="B157" s="19" t="s">
        <v>281</v>
      </c>
      <c r="C157" s="25" t="s">
        <v>20</v>
      </c>
      <c r="D157" s="25" t="s">
        <v>9</v>
      </c>
      <c r="E157" s="25" t="s">
        <v>276</v>
      </c>
      <c r="F157" s="25" t="s">
        <v>47</v>
      </c>
      <c r="G157" s="20">
        <v>0.2</v>
      </c>
    </row>
    <row r="158" spans="2:7" ht="27.6" x14ac:dyDescent="0.3">
      <c r="B158" s="19" t="s">
        <v>282</v>
      </c>
      <c r="C158" s="25" t="s">
        <v>283</v>
      </c>
      <c r="D158" s="25" t="s">
        <v>9</v>
      </c>
      <c r="E158" s="25" t="s">
        <v>276</v>
      </c>
      <c r="F158" s="25" t="s">
        <v>47</v>
      </c>
      <c r="G158" s="20">
        <v>0.2</v>
      </c>
    </row>
    <row r="159" spans="2:7" x14ac:dyDescent="0.3">
      <c r="B159" s="19" t="s">
        <v>284</v>
      </c>
      <c r="C159" s="25" t="s">
        <v>285</v>
      </c>
      <c r="D159" s="25" t="s">
        <v>18</v>
      </c>
      <c r="E159" s="25"/>
      <c r="F159" s="25" t="s">
        <v>47</v>
      </c>
      <c r="G159" s="20">
        <v>0.2</v>
      </c>
    </row>
    <row r="160" spans="2:7" x14ac:dyDescent="0.3">
      <c r="B160" s="19" t="s">
        <v>286</v>
      </c>
      <c r="C160" s="25" t="s">
        <v>287</v>
      </c>
      <c r="D160" s="25" t="s">
        <v>18</v>
      </c>
      <c r="E160" s="25"/>
      <c r="F160" s="25" t="s">
        <v>11</v>
      </c>
      <c r="G160" s="20">
        <v>0.7</v>
      </c>
    </row>
    <row r="161" spans="2:7" x14ac:dyDescent="0.3">
      <c r="B161" s="19" t="s">
        <v>288</v>
      </c>
      <c r="C161" s="25" t="s">
        <v>289</v>
      </c>
      <c r="D161" s="25" t="s">
        <v>18</v>
      </c>
      <c r="E161" s="25" t="s">
        <v>276</v>
      </c>
      <c r="F161" s="25" t="s">
        <v>11</v>
      </c>
      <c r="G161" s="20">
        <v>0.2</v>
      </c>
    </row>
    <row r="162" spans="2:7" x14ac:dyDescent="0.3">
      <c r="B162" s="19" t="s">
        <v>290</v>
      </c>
      <c r="C162" s="25" t="s">
        <v>291</v>
      </c>
      <c r="D162" s="25" t="s">
        <v>205</v>
      </c>
      <c r="E162" s="25"/>
      <c r="F162" s="25" t="s">
        <v>11</v>
      </c>
      <c r="G162" s="20">
        <v>0.2</v>
      </c>
    </row>
    <row r="163" spans="2:7" x14ac:dyDescent="0.3">
      <c r="B163" s="19" t="s">
        <v>292</v>
      </c>
      <c r="C163" s="25" t="s">
        <v>291</v>
      </c>
      <c r="D163" s="25" t="s">
        <v>205</v>
      </c>
      <c r="E163" s="25"/>
      <c r="F163" s="25" t="s">
        <v>11</v>
      </c>
      <c r="G163" s="20">
        <v>0.5</v>
      </c>
    </row>
    <row r="164" spans="2:7" x14ac:dyDescent="0.3">
      <c r="B164" s="19" t="s">
        <v>293</v>
      </c>
      <c r="C164" s="25" t="s">
        <v>294</v>
      </c>
      <c r="D164" s="25" t="s">
        <v>205</v>
      </c>
      <c r="E164" s="25"/>
      <c r="F164" s="25" t="s">
        <v>11</v>
      </c>
      <c r="G164" s="20">
        <v>0.5</v>
      </c>
    </row>
    <row r="165" spans="2:7" ht="27.6" x14ac:dyDescent="0.3">
      <c r="B165" s="19" t="s">
        <v>295</v>
      </c>
      <c r="C165" s="25" t="s">
        <v>296</v>
      </c>
      <c r="D165" s="25" t="s">
        <v>18</v>
      </c>
      <c r="E165" s="25"/>
      <c r="F165" s="25" t="s">
        <v>11</v>
      </c>
      <c r="G165" s="20">
        <v>0.5</v>
      </c>
    </row>
    <row r="166" spans="2:7" x14ac:dyDescent="0.3">
      <c r="B166" s="19" t="s">
        <v>297</v>
      </c>
      <c r="C166" s="25" t="s">
        <v>298</v>
      </c>
      <c r="D166" s="25" t="s">
        <v>18</v>
      </c>
      <c r="E166" s="25"/>
      <c r="F166" s="25" t="s">
        <v>47</v>
      </c>
      <c r="G166" s="20">
        <v>0.5</v>
      </c>
    </row>
    <row r="167" spans="2:7" x14ac:dyDescent="0.3">
      <c r="B167" s="19" t="s">
        <v>299</v>
      </c>
      <c r="C167" s="25" t="s">
        <v>298</v>
      </c>
      <c r="D167" s="25" t="s">
        <v>18</v>
      </c>
      <c r="E167" s="25"/>
      <c r="F167" s="25" t="s">
        <v>47</v>
      </c>
      <c r="G167" s="20">
        <v>0.5</v>
      </c>
    </row>
    <row r="168" spans="2:7" ht="27.6" x14ac:dyDescent="0.3">
      <c r="B168" s="19" t="s">
        <v>300</v>
      </c>
      <c r="C168" s="25" t="s">
        <v>301</v>
      </c>
      <c r="D168" s="25" t="s">
        <v>18</v>
      </c>
      <c r="E168" s="25"/>
      <c r="F168" s="25" t="s">
        <v>14</v>
      </c>
      <c r="G168" s="20">
        <v>0.5</v>
      </c>
    </row>
    <row r="169" spans="2:7" x14ac:dyDescent="0.3">
      <c r="B169" s="19" t="s">
        <v>302</v>
      </c>
      <c r="C169" s="25" t="s">
        <v>303</v>
      </c>
      <c r="D169" s="25" t="s">
        <v>9</v>
      </c>
      <c r="E169" s="25" t="s">
        <v>33</v>
      </c>
      <c r="F169" s="25" t="s">
        <v>11</v>
      </c>
      <c r="G169" s="20">
        <v>0.9</v>
      </c>
    </row>
    <row r="170" spans="2:7" x14ac:dyDescent="0.3">
      <c r="B170" s="19" t="s">
        <v>304</v>
      </c>
      <c r="C170" s="25" t="s">
        <v>305</v>
      </c>
      <c r="D170" s="25" t="s">
        <v>9</v>
      </c>
      <c r="E170" s="25" t="s">
        <v>306</v>
      </c>
      <c r="F170" s="25" t="s">
        <v>11</v>
      </c>
      <c r="G170" s="20">
        <v>0.9</v>
      </c>
    </row>
    <row r="171" spans="2:7" x14ac:dyDescent="0.3">
      <c r="B171" s="19" t="s">
        <v>307</v>
      </c>
      <c r="C171" s="25" t="s">
        <v>308</v>
      </c>
      <c r="D171" s="25" t="s">
        <v>18</v>
      </c>
      <c r="E171" s="25"/>
      <c r="F171" s="25" t="s">
        <v>11</v>
      </c>
      <c r="G171" s="20">
        <v>0.5</v>
      </c>
    </row>
    <row r="172" spans="2:7" x14ac:dyDescent="0.3">
      <c r="B172" s="19" t="s">
        <v>309</v>
      </c>
      <c r="C172" s="25" t="s">
        <v>20</v>
      </c>
      <c r="D172" s="25" t="s">
        <v>18</v>
      </c>
      <c r="E172" s="25"/>
      <c r="F172" s="25" t="s">
        <v>11</v>
      </c>
      <c r="G172" s="20">
        <v>0.5</v>
      </c>
    </row>
    <row r="173" spans="2:7" x14ac:dyDescent="0.3">
      <c r="B173" s="19" t="s">
        <v>310</v>
      </c>
      <c r="C173" s="25" t="s">
        <v>20</v>
      </c>
      <c r="D173" s="25" t="s">
        <v>18</v>
      </c>
      <c r="E173" s="25"/>
      <c r="F173" s="25" t="s">
        <v>11</v>
      </c>
      <c r="G173" s="20">
        <v>0.5</v>
      </c>
    </row>
    <row r="174" spans="2:7" x14ac:dyDescent="0.3">
      <c r="B174" s="19" t="s">
        <v>311</v>
      </c>
      <c r="C174" s="25" t="s">
        <v>312</v>
      </c>
      <c r="D174" s="25" t="s">
        <v>9</v>
      </c>
      <c r="E174" s="25" t="s">
        <v>33</v>
      </c>
      <c r="F174" s="25" t="s">
        <v>11</v>
      </c>
      <c r="G174" s="20">
        <v>0.9</v>
      </c>
    </row>
    <row r="175" spans="2:7" x14ac:dyDescent="0.3">
      <c r="B175" s="19" t="s">
        <v>313</v>
      </c>
      <c r="C175" s="25" t="s">
        <v>20</v>
      </c>
      <c r="D175" s="25" t="s">
        <v>9</v>
      </c>
      <c r="E175" s="25" t="s">
        <v>276</v>
      </c>
      <c r="F175" s="25" t="s">
        <v>11</v>
      </c>
      <c r="G175" s="20">
        <v>0.2</v>
      </c>
    </row>
    <row r="176" spans="2:7" x14ac:dyDescent="0.3">
      <c r="B176" s="19" t="s">
        <v>314</v>
      </c>
      <c r="C176" s="25" t="s">
        <v>315</v>
      </c>
      <c r="D176" s="25" t="s">
        <v>9</v>
      </c>
      <c r="E176" s="25" t="s">
        <v>276</v>
      </c>
      <c r="F176" s="25" t="s">
        <v>11</v>
      </c>
      <c r="G176" s="20">
        <v>0.2</v>
      </c>
    </row>
    <row r="177" spans="2:7" ht="27.6" x14ac:dyDescent="0.3">
      <c r="B177" s="19" t="s">
        <v>316</v>
      </c>
      <c r="C177" s="25" t="s">
        <v>317</v>
      </c>
      <c r="D177" s="25" t="s">
        <v>9</v>
      </c>
      <c r="E177" s="25"/>
      <c r="F177" s="25" t="s">
        <v>14</v>
      </c>
      <c r="G177" s="20">
        <v>0.9</v>
      </c>
    </row>
    <row r="178" spans="2:7" x14ac:dyDescent="0.3">
      <c r="B178" s="19" t="s">
        <v>318</v>
      </c>
      <c r="C178" s="25" t="s">
        <v>20</v>
      </c>
      <c r="D178" s="25" t="s">
        <v>18</v>
      </c>
      <c r="E178" s="25" t="s">
        <v>268</v>
      </c>
      <c r="F178" s="25" t="s">
        <v>47</v>
      </c>
      <c r="G178" s="20">
        <v>0.2</v>
      </c>
    </row>
    <row r="179" spans="2:7" x14ac:dyDescent="0.3">
      <c r="B179" s="19" t="s">
        <v>319</v>
      </c>
      <c r="C179" s="25" t="s">
        <v>320</v>
      </c>
      <c r="D179" s="25" t="s">
        <v>9</v>
      </c>
      <c r="E179" s="25" t="s">
        <v>33</v>
      </c>
      <c r="F179" s="25" t="s">
        <v>11</v>
      </c>
      <c r="G179" s="20">
        <v>0.9</v>
      </c>
    </row>
    <row r="180" spans="2:7" x14ac:dyDescent="0.3">
      <c r="B180" s="19" t="s">
        <v>321</v>
      </c>
      <c r="C180" s="25" t="s">
        <v>322</v>
      </c>
      <c r="D180" s="25" t="s">
        <v>18</v>
      </c>
      <c r="E180" s="25"/>
      <c r="F180" s="25" t="s">
        <v>11</v>
      </c>
      <c r="G180" s="20">
        <v>0.7</v>
      </c>
    </row>
    <row r="181" spans="2:7" x14ac:dyDescent="0.3">
      <c r="B181" s="19" t="s">
        <v>323</v>
      </c>
      <c r="C181" s="25" t="s">
        <v>324</v>
      </c>
      <c r="D181" s="25" t="s">
        <v>18</v>
      </c>
      <c r="E181" s="25" t="s">
        <v>21</v>
      </c>
      <c r="F181" s="25" t="s">
        <v>11</v>
      </c>
      <c r="G181" s="20">
        <v>0.7</v>
      </c>
    </row>
    <row r="182" spans="2:7" x14ac:dyDescent="0.3">
      <c r="B182" s="19" t="s">
        <v>325</v>
      </c>
      <c r="C182" s="25" t="s">
        <v>326</v>
      </c>
      <c r="D182" s="25" t="s">
        <v>84</v>
      </c>
      <c r="E182" s="25"/>
      <c r="F182" s="25" t="s">
        <v>34</v>
      </c>
      <c r="G182" s="20">
        <v>0.7</v>
      </c>
    </row>
    <row r="183" spans="2:7" x14ac:dyDescent="0.3">
      <c r="B183" s="19" t="s">
        <v>327</v>
      </c>
      <c r="C183" s="25" t="s">
        <v>328</v>
      </c>
      <c r="D183" s="25" t="s">
        <v>9</v>
      </c>
      <c r="E183" s="25"/>
      <c r="F183" s="25" t="s">
        <v>14</v>
      </c>
      <c r="G183" s="20">
        <v>0.9</v>
      </c>
    </row>
    <row r="184" spans="2:7" x14ac:dyDescent="0.3">
      <c r="B184" s="19" t="s">
        <v>329</v>
      </c>
      <c r="C184" s="25" t="s">
        <v>330</v>
      </c>
      <c r="D184" s="25" t="s">
        <v>18</v>
      </c>
      <c r="E184" s="25"/>
      <c r="F184" s="25" t="s">
        <v>11</v>
      </c>
      <c r="G184" s="20">
        <v>0.7</v>
      </c>
    </row>
    <row r="185" spans="2:7" x14ac:dyDescent="0.3">
      <c r="B185" s="19" t="s">
        <v>331</v>
      </c>
      <c r="C185" s="25" t="s">
        <v>332</v>
      </c>
      <c r="D185" s="25" t="s">
        <v>9</v>
      </c>
      <c r="E185" s="25" t="s">
        <v>33</v>
      </c>
      <c r="F185" s="25" t="s">
        <v>34</v>
      </c>
      <c r="G185" s="20">
        <v>0.9</v>
      </c>
    </row>
    <row r="186" spans="2:7" x14ac:dyDescent="0.3">
      <c r="B186" s="19" t="s">
        <v>333</v>
      </c>
      <c r="C186" s="25" t="s">
        <v>20</v>
      </c>
      <c r="D186" s="25" t="s">
        <v>18</v>
      </c>
      <c r="E186" s="25"/>
      <c r="F186" s="25" t="s">
        <v>11</v>
      </c>
      <c r="G186" s="20">
        <v>0.2</v>
      </c>
    </row>
    <row r="187" spans="2:7" x14ac:dyDescent="0.3">
      <c r="B187" s="19" t="s">
        <v>334</v>
      </c>
      <c r="C187" s="25" t="s">
        <v>335</v>
      </c>
      <c r="D187" s="25" t="s">
        <v>18</v>
      </c>
      <c r="E187" s="25"/>
      <c r="F187" s="25" t="s">
        <v>11</v>
      </c>
      <c r="G187" s="20">
        <v>0.5</v>
      </c>
    </row>
    <row r="188" spans="2:7" x14ac:dyDescent="0.3">
      <c r="B188" s="19" t="s">
        <v>336</v>
      </c>
      <c r="C188" s="25" t="s">
        <v>20</v>
      </c>
      <c r="D188" s="25" t="s">
        <v>18</v>
      </c>
      <c r="E188" s="25" t="s">
        <v>276</v>
      </c>
      <c r="F188" s="25" t="s">
        <v>11</v>
      </c>
      <c r="G188" s="20">
        <v>0.2</v>
      </c>
    </row>
    <row r="189" spans="2:7" x14ac:dyDescent="0.3">
      <c r="B189" s="19" t="s">
        <v>337</v>
      </c>
      <c r="C189" s="25" t="s">
        <v>338</v>
      </c>
      <c r="D189" s="25" t="s">
        <v>276</v>
      </c>
      <c r="E189" s="25" t="s">
        <v>276</v>
      </c>
      <c r="F189" s="25" t="s">
        <v>11</v>
      </c>
      <c r="G189" s="20">
        <v>0.2</v>
      </c>
    </row>
    <row r="190" spans="2:7" ht="27.6" x14ac:dyDescent="0.3">
      <c r="B190" s="19" t="s">
        <v>339</v>
      </c>
      <c r="C190" s="25" t="s">
        <v>340</v>
      </c>
      <c r="D190" s="25" t="s">
        <v>9</v>
      </c>
      <c r="E190" s="25"/>
      <c r="F190" s="25" t="s">
        <v>14</v>
      </c>
      <c r="G190" s="20">
        <v>0.9</v>
      </c>
    </row>
    <row r="191" spans="2:7" x14ac:dyDescent="0.3">
      <c r="B191" s="19" t="s">
        <v>341</v>
      </c>
      <c r="C191" s="25" t="s">
        <v>342</v>
      </c>
      <c r="D191" s="25" t="s">
        <v>9</v>
      </c>
      <c r="E191" s="25" t="s">
        <v>33</v>
      </c>
      <c r="F191" s="25" t="s">
        <v>11</v>
      </c>
      <c r="G191" s="20">
        <v>0.9</v>
      </c>
    </row>
    <row r="192" spans="2:7" ht="27.6" x14ac:dyDescent="0.3">
      <c r="B192" s="19" t="s">
        <v>343</v>
      </c>
      <c r="C192" s="25" t="s">
        <v>344</v>
      </c>
      <c r="D192" s="25" t="s">
        <v>18</v>
      </c>
      <c r="E192" s="25"/>
      <c r="F192" s="25" t="s">
        <v>11</v>
      </c>
      <c r="G192" s="20">
        <v>0.7</v>
      </c>
    </row>
    <row r="193" spans="2:7" x14ac:dyDescent="0.3">
      <c r="B193" s="19" t="s">
        <v>345</v>
      </c>
      <c r="C193" s="25" t="s">
        <v>20</v>
      </c>
      <c r="D193" s="25" t="s">
        <v>18</v>
      </c>
      <c r="E193" s="25" t="s">
        <v>21</v>
      </c>
      <c r="F193" s="25" t="s">
        <v>11</v>
      </c>
      <c r="G193" s="20">
        <v>0.7</v>
      </c>
    </row>
    <row r="194" spans="2:7" x14ac:dyDescent="0.3">
      <c r="B194" s="19" t="s">
        <v>346</v>
      </c>
      <c r="C194" s="25" t="s">
        <v>20</v>
      </c>
      <c r="D194" s="25" t="s">
        <v>18</v>
      </c>
      <c r="E194" s="25" t="s">
        <v>276</v>
      </c>
      <c r="F194" s="25" t="s">
        <v>47</v>
      </c>
      <c r="G194" s="20">
        <v>0.2</v>
      </c>
    </row>
    <row r="195" spans="2:7" ht="27.6" x14ac:dyDescent="0.3">
      <c r="B195" s="19" t="s">
        <v>347</v>
      </c>
      <c r="C195" s="25" t="s">
        <v>348</v>
      </c>
      <c r="D195" s="25" t="s">
        <v>9</v>
      </c>
      <c r="E195" s="25" t="s">
        <v>276</v>
      </c>
      <c r="F195" s="25" t="s">
        <v>47</v>
      </c>
      <c r="G195" s="20">
        <v>0.2</v>
      </c>
    </row>
    <row r="196" spans="2:7" x14ac:dyDescent="0.3">
      <c r="B196" s="19" t="s">
        <v>349</v>
      </c>
      <c r="C196" s="25" t="s">
        <v>350</v>
      </c>
      <c r="D196" s="25" t="s">
        <v>46</v>
      </c>
      <c r="E196" s="25"/>
      <c r="F196" s="25" t="s">
        <v>11</v>
      </c>
      <c r="G196" s="20">
        <v>0.5</v>
      </c>
    </row>
    <row r="197" spans="2:7" ht="41.4" x14ac:dyDescent="0.3">
      <c r="B197" s="19" t="s">
        <v>351</v>
      </c>
      <c r="C197" s="25" t="s">
        <v>352</v>
      </c>
      <c r="D197" s="25" t="s">
        <v>9</v>
      </c>
      <c r="E197" s="25"/>
      <c r="F197" s="25" t="s">
        <v>11</v>
      </c>
      <c r="G197" s="20">
        <v>0.9</v>
      </c>
    </row>
    <row r="198" spans="2:7" ht="55.2" x14ac:dyDescent="0.3">
      <c r="B198" s="19" t="s">
        <v>353</v>
      </c>
      <c r="C198" s="25" t="s">
        <v>354</v>
      </c>
      <c r="D198" s="25" t="s">
        <v>18</v>
      </c>
      <c r="E198" s="25" t="s">
        <v>33</v>
      </c>
      <c r="F198" s="25" t="s">
        <v>11</v>
      </c>
      <c r="G198" s="20">
        <v>0.5</v>
      </c>
    </row>
    <row r="199" spans="2:7" x14ac:dyDescent="0.3">
      <c r="B199" s="19" t="s">
        <v>355</v>
      </c>
      <c r="C199" s="25" t="s">
        <v>356</v>
      </c>
      <c r="D199" s="25" t="s">
        <v>9</v>
      </c>
      <c r="E199" s="25"/>
      <c r="F199" s="25" t="s">
        <v>11</v>
      </c>
      <c r="G199" s="20">
        <v>0.9</v>
      </c>
    </row>
    <row r="200" spans="2:7" ht="27.6" x14ac:dyDescent="0.3">
      <c r="B200" s="19" t="s">
        <v>357</v>
      </c>
      <c r="C200" s="25" t="s">
        <v>358</v>
      </c>
      <c r="D200" s="25" t="s">
        <v>18</v>
      </c>
      <c r="E200" s="25"/>
      <c r="F200" s="25" t="s">
        <v>11</v>
      </c>
      <c r="G200" s="20">
        <v>0.7</v>
      </c>
    </row>
    <row r="201" spans="2:7" x14ac:dyDescent="0.3">
      <c r="B201" s="19" t="s">
        <v>359</v>
      </c>
      <c r="C201" s="25" t="s">
        <v>360</v>
      </c>
      <c r="D201" s="25" t="s">
        <v>9</v>
      </c>
      <c r="E201" s="25" t="s">
        <v>33</v>
      </c>
      <c r="F201" s="25" t="s">
        <v>11</v>
      </c>
      <c r="G201" s="20">
        <v>0.9</v>
      </c>
    </row>
    <row r="202" spans="2:7" x14ac:dyDescent="0.3">
      <c r="B202" s="19" t="s">
        <v>361</v>
      </c>
      <c r="C202" s="25" t="s">
        <v>362</v>
      </c>
      <c r="D202" s="25" t="s">
        <v>9</v>
      </c>
      <c r="E202" s="25"/>
      <c r="F202" s="25" t="s">
        <v>47</v>
      </c>
      <c r="G202" s="20">
        <v>0.5</v>
      </c>
    </row>
    <row r="203" spans="2:7" ht="27.6" x14ac:dyDescent="0.3">
      <c r="B203" s="19" t="s">
        <v>363</v>
      </c>
      <c r="C203" s="25" t="s">
        <v>364</v>
      </c>
      <c r="D203" s="25" t="s">
        <v>9</v>
      </c>
      <c r="E203" s="25"/>
      <c r="F203" s="25" t="s">
        <v>14</v>
      </c>
      <c r="G203" s="20">
        <v>0.5</v>
      </c>
    </row>
    <row r="204" spans="2:7" x14ac:dyDescent="0.3">
      <c r="B204" s="19" t="s">
        <v>365</v>
      </c>
      <c r="C204" s="25" t="s">
        <v>20</v>
      </c>
      <c r="D204" s="25" t="s">
        <v>9</v>
      </c>
      <c r="E204" s="25"/>
      <c r="F204" s="25" t="s">
        <v>11</v>
      </c>
      <c r="G204" s="20">
        <v>0.9</v>
      </c>
    </row>
    <row r="205" spans="2:7" x14ac:dyDescent="0.3">
      <c r="B205" s="19" t="s">
        <v>366</v>
      </c>
      <c r="C205" s="25" t="s">
        <v>367</v>
      </c>
      <c r="D205" s="25" t="s">
        <v>18</v>
      </c>
      <c r="E205" s="25"/>
      <c r="F205" s="25" t="s">
        <v>11</v>
      </c>
      <c r="G205" s="20">
        <v>0.5</v>
      </c>
    </row>
    <row r="206" spans="2:7" x14ac:dyDescent="0.3">
      <c r="B206" s="19" t="s">
        <v>368</v>
      </c>
      <c r="C206" s="25" t="s">
        <v>20</v>
      </c>
      <c r="D206" s="25" t="s">
        <v>18</v>
      </c>
      <c r="E206" s="25"/>
      <c r="F206" s="25" t="s">
        <v>47</v>
      </c>
      <c r="G206" s="20">
        <v>0.5</v>
      </c>
    </row>
    <row r="207" spans="2:7" x14ac:dyDescent="0.3">
      <c r="B207" s="19" t="s">
        <v>369</v>
      </c>
      <c r="C207" s="25" t="s">
        <v>20</v>
      </c>
      <c r="D207" s="25" t="s">
        <v>18</v>
      </c>
      <c r="E207" s="25"/>
      <c r="F207" s="25" t="s">
        <v>11</v>
      </c>
      <c r="G207" s="20">
        <v>0.5</v>
      </c>
    </row>
    <row r="208" spans="2:7" x14ac:dyDescent="0.3">
      <c r="B208" s="19" t="s">
        <v>370</v>
      </c>
      <c r="C208" s="25" t="s">
        <v>371</v>
      </c>
      <c r="D208" s="25" t="s">
        <v>46</v>
      </c>
      <c r="E208" s="25"/>
      <c r="F208" s="25" t="s">
        <v>14</v>
      </c>
      <c r="G208" s="20">
        <v>0.7</v>
      </c>
    </row>
    <row r="209" spans="2:7" x14ac:dyDescent="0.3">
      <c r="B209" s="19" t="s">
        <v>372</v>
      </c>
      <c r="C209" s="25" t="s">
        <v>372</v>
      </c>
      <c r="D209" s="25" t="s">
        <v>205</v>
      </c>
      <c r="E209" s="25"/>
      <c r="F209" s="25" t="s">
        <v>34</v>
      </c>
      <c r="G209" s="20">
        <v>0.5</v>
      </c>
    </row>
    <row r="210" spans="2:7" x14ac:dyDescent="0.3">
      <c r="B210" s="19" t="s">
        <v>373</v>
      </c>
      <c r="C210" s="25" t="s">
        <v>374</v>
      </c>
      <c r="D210" s="25" t="s">
        <v>9</v>
      </c>
      <c r="E210" s="25" t="s">
        <v>33</v>
      </c>
      <c r="F210" s="25" t="s">
        <v>11</v>
      </c>
      <c r="G210" s="20">
        <v>0.9</v>
      </c>
    </row>
    <row r="211" spans="2:7" x14ac:dyDescent="0.3">
      <c r="B211" s="19" t="s">
        <v>375</v>
      </c>
      <c r="C211" s="25" t="s">
        <v>376</v>
      </c>
      <c r="D211" s="25" t="s">
        <v>9</v>
      </c>
      <c r="E211" s="25"/>
      <c r="F211" s="25" t="s">
        <v>14</v>
      </c>
      <c r="G211" s="20">
        <v>0.9</v>
      </c>
    </row>
    <row r="212" spans="2:7" x14ac:dyDescent="0.3">
      <c r="B212" s="19" t="s">
        <v>377</v>
      </c>
      <c r="C212" s="25" t="s">
        <v>378</v>
      </c>
      <c r="D212" s="25" t="s">
        <v>9</v>
      </c>
      <c r="E212" s="25"/>
      <c r="F212" s="25" t="s">
        <v>14</v>
      </c>
      <c r="G212" s="20">
        <v>0.9</v>
      </c>
    </row>
    <row r="213" spans="2:7" ht="27.6" x14ac:dyDescent="0.3">
      <c r="B213" s="19" t="s">
        <v>379</v>
      </c>
      <c r="C213" s="25" t="s">
        <v>380</v>
      </c>
      <c r="D213" s="25" t="s">
        <v>18</v>
      </c>
      <c r="E213" s="25"/>
      <c r="F213" s="25" t="s">
        <v>47</v>
      </c>
      <c r="G213" s="20">
        <v>0.5</v>
      </c>
    </row>
    <row r="214" spans="2:7" x14ac:dyDescent="0.3">
      <c r="B214" s="19" t="s">
        <v>381</v>
      </c>
      <c r="C214" s="25" t="s">
        <v>382</v>
      </c>
      <c r="D214" s="25" t="s">
        <v>18</v>
      </c>
      <c r="E214" s="25"/>
      <c r="F214" s="25" t="s">
        <v>11</v>
      </c>
      <c r="G214" s="20">
        <v>0.5</v>
      </c>
    </row>
    <row r="215" spans="2:7" x14ac:dyDescent="0.3">
      <c r="B215" s="19" t="s">
        <v>383</v>
      </c>
      <c r="C215" s="25" t="s">
        <v>384</v>
      </c>
      <c r="D215" s="25" t="s">
        <v>18</v>
      </c>
      <c r="E215" s="25"/>
      <c r="F215" s="25" t="s">
        <v>11</v>
      </c>
      <c r="G215" s="20">
        <v>0.5</v>
      </c>
    </row>
    <row r="216" spans="2:7" x14ac:dyDescent="0.3">
      <c r="B216" s="19" t="s">
        <v>385</v>
      </c>
      <c r="C216" s="25" t="s">
        <v>20</v>
      </c>
      <c r="D216" s="25" t="s">
        <v>18</v>
      </c>
      <c r="E216" s="25" t="s">
        <v>21</v>
      </c>
      <c r="F216" s="25" t="s">
        <v>11</v>
      </c>
      <c r="G216" s="20">
        <v>0.5</v>
      </c>
    </row>
    <row r="217" spans="2:7" x14ac:dyDescent="0.3">
      <c r="B217" s="19" t="s">
        <v>386</v>
      </c>
      <c r="C217" s="25" t="s">
        <v>387</v>
      </c>
      <c r="D217" s="25" t="s">
        <v>18</v>
      </c>
      <c r="E217" s="25" t="s">
        <v>21</v>
      </c>
      <c r="F217" s="25" t="s">
        <v>11</v>
      </c>
      <c r="G217" s="20">
        <v>0.5</v>
      </c>
    </row>
    <row r="218" spans="2:7" x14ac:dyDescent="0.3">
      <c r="B218" s="19" t="s">
        <v>388</v>
      </c>
      <c r="C218" s="25" t="s">
        <v>20</v>
      </c>
      <c r="D218" s="25" t="s">
        <v>18</v>
      </c>
      <c r="E218" s="25"/>
      <c r="F218" s="25" t="s">
        <v>11</v>
      </c>
      <c r="G218" s="20">
        <v>0.5</v>
      </c>
    </row>
    <row r="219" spans="2:7" x14ac:dyDescent="0.3">
      <c r="B219" s="19" t="s">
        <v>389</v>
      </c>
      <c r="C219" s="25" t="s">
        <v>20</v>
      </c>
      <c r="D219" s="25" t="s">
        <v>18</v>
      </c>
      <c r="E219" s="25" t="s">
        <v>21</v>
      </c>
      <c r="F219" s="25" t="s">
        <v>11</v>
      </c>
      <c r="G219" s="20">
        <v>0.5</v>
      </c>
    </row>
    <row r="220" spans="2:7" x14ac:dyDescent="0.3">
      <c r="B220" s="19" t="s">
        <v>390</v>
      </c>
      <c r="C220" s="25" t="s">
        <v>20</v>
      </c>
      <c r="D220" s="25" t="s">
        <v>18</v>
      </c>
      <c r="E220" s="25" t="s">
        <v>21</v>
      </c>
      <c r="F220" s="25" t="s">
        <v>11</v>
      </c>
      <c r="G220" s="20">
        <v>0.5</v>
      </c>
    </row>
    <row r="221" spans="2:7" x14ac:dyDescent="0.3">
      <c r="B221" s="19" t="s">
        <v>391</v>
      </c>
      <c r="C221" s="25" t="s">
        <v>392</v>
      </c>
      <c r="D221" s="25" t="s">
        <v>46</v>
      </c>
      <c r="E221" s="25"/>
      <c r="F221" s="25" t="s">
        <v>11</v>
      </c>
      <c r="G221" s="20">
        <v>0.5</v>
      </c>
    </row>
    <row r="222" spans="2:7" ht="27.6" x14ac:dyDescent="0.3">
      <c r="B222" s="19" t="s">
        <v>393</v>
      </c>
      <c r="C222" s="25" t="s">
        <v>394</v>
      </c>
      <c r="D222" s="25" t="s">
        <v>18</v>
      </c>
      <c r="E222" s="25"/>
      <c r="F222" s="25" t="s">
        <v>11</v>
      </c>
      <c r="G222" s="20">
        <v>0.5</v>
      </c>
    </row>
    <row r="223" spans="2:7" x14ac:dyDescent="0.3">
      <c r="B223" s="19" t="s">
        <v>395</v>
      </c>
      <c r="C223" s="25" t="s">
        <v>396</v>
      </c>
      <c r="D223" s="25" t="s">
        <v>9</v>
      </c>
      <c r="E223" s="25"/>
      <c r="F223" s="25" t="s">
        <v>11</v>
      </c>
      <c r="G223" s="20">
        <v>0.2</v>
      </c>
    </row>
    <row r="224" spans="2:7" x14ac:dyDescent="0.3">
      <c r="B224" s="19" t="s">
        <v>397</v>
      </c>
      <c r="C224" s="25" t="s">
        <v>398</v>
      </c>
      <c r="D224" s="25" t="s">
        <v>18</v>
      </c>
      <c r="E224" s="25" t="s">
        <v>21</v>
      </c>
      <c r="F224" s="25" t="s">
        <v>11</v>
      </c>
      <c r="G224" s="20">
        <v>0.5</v>
      </c>
    </row>
    <row r="225" spans="2:7" x14ac:dyDescent="0.3">
      <c r="B225" s="19" t="s">
        <v>399</v>
      </c>
      <c r="C225" s="25" t="s">
        <v>400</v>
      </c>
      <c r="D225" s="25" t="s">
        <v>9</v>
      </c>
      <c r="E225" s="25" t="s">
        <v>33</v>
      </c>
      <c r="F225" s="25" t="s">
        <v>34</v>
      </c>
      <c r="G225" s="20">
        <v>0.9</v>
      </c>
    </row>
    <row r="226" spans="2:7" x14ac:dyDescent="0.3">
      <c r="B226" s="19" t="s">
        <v>401</v>
      </c>
      <c r="C226" s="25" t="s">
        <v>20</v>
      </c>
      <c r="D226" s="25" t="s">
        <v>18</v>
      </c>
      <c r="E226" s="25" t="s">
        <v>21</v>
      </c>
      <c r="F226" s="25" t="s">
        <v>47</v>
      </c>
      <c r="G226" s="20">
        <v>0.5</v>
      </c>
    </row>
    <row r="227" spans="2:7" x14ac:dyDescent="0.3">
      <c r="B227" s="19" t="s">
        <v>402</v>
      </c>
      <c r="C227" s="25" t="s">
        <v>20</v>
      </c>
      <c r="D227" s="25" t="s">
        <v>18</v>
      </c>
      <c r="E227" s="25"/>
      <c r="F227" s="25" t="s">
        <v>47</v>
      </c>
      <c r="G227" s="20">
        <v>0.2</v>
      </c>
    </row>
    <row r="228" spans="2:7" x14ac:dyDescent="0.3">
      <c r="B228" s="19" t="s">
        <v>403</v>
      </c>
      <c r="C228" s="25" t="s">
        <v>404</v>
      </c>
      <c r="D228" s="25" t="s">
        <v>46</v>
      </c>
      <c r="E228" s="25"/>
      <c r="F228" s="25" t="s">
        <v>11</v>
      </c>
      <c r="G228" s="20">
        <v>0.5</v>
      </c>
    </row>
    <row r="229" spans="2:7" x14ac:dyDescent="0.3">
      <c r="B229" s="19" t="s">
        <v>405</v>
      </c>
      <c r="C229" s="25" t="s">
        <v>406</v>
      </c>
      <c r="D229" s="25" t="s">
        <v>9</v>
      </c>
      <c r="E229" s="25" t="s">
        <v>33</v>
      </c>
      <c r="F229" s="25" t="s">
        <v>11</v>
      </c>
      <c r="G229" s="20">
        <v>0.9</v>
      </c>
    </row>
    <row r="230" spans="2:7" x14ac:dyDescent="0.3">
      <c r="B230" s="19" t="s">
        <v>407</v>
      </c>
      <c r="C230" s="25" t="s">
        <v>407</v>
      </c>
      <c r="D230" s="25" t="s">
        <v>18</v>
      </c>
      <c r="E230" s="25"/>
      <c r="F230" s="25" t="s">
        <v>14</v>
      </c>
      <c r="G230" s="20">
        <v>0.5</v>
      </c>
    </row>
    <row r="231" spans="2:7" x14ac:dyDescent="0.3">
      <c r="B231" s="19" t="s">
        <v>408</v>
      </c>
      <c r="C231" s="25" t="s">
        <v>409</v>
      </c>
      <c r="D231" s="25" t="s">
        <v>18</v>
      </c>
      <c r="E231" s="25"/>
      <c r="F231" s="25" t="s">
        <v>47</v>
      </c>
      <c r="G231" s="20">
        <v>0.5</v>
      </c>
    </row>
    <row r="232" spans="2:7" x14ac:dyDescent="0.3">
      <c r="B232" s="19" t="s">
        <v>410</v>
      </c>
      <c r="C232" s="25" t="s">
        <v>20</v>
      </c>
      <c r="D232" s="25" t="s">
        <v>18</v>
      </c>
      <c r="E232" s="25"/>
      <c r="F232" s="25" t="s">
        <v>47</v>
      </c>
      <c r="G232" s="20">
        <v>0.5</v>
      </c>
    </row>
    <row r="233" spans="2:7" x14ac:dyDescent="0.3">
      <c r="B233" s="19" t="s">
        <v>411</v>
      </c>
      <c r="C233" s="25" t="s">
        <v>412</v>
      </c>
      <c r="D233" s="25" t="s">
        <v>18</v>
      </c>
      <c r="E233" s="25"/>
      <c r="F233" s="25" t="s">
        <v>11</v>
      </c>
      <c r="G233" s="20">
        <v>0.5</v>
      </c>
    </row>
    <row r="234" spans="2:7" x14ac:dyDescent="0.3">
      <c r="B234" s="19" t="s">
        <v>413</v>
      </c>
      <c r="C234" s="25" t="s">
        <v>414</v>
      </c>
      <c r="D234" s="25" t="s">
        <v>18</v>
      </c>
      <c r="E234" s="25"/>
      <c r="F234" s="25" t="s">
        <v>47</v>
      </c>
      <c r="G234" s="20">
        <v>0.5</v>
      </c>
    </row>
    <row r="235" spans="2:7" x14ac:dyDescent="0.3">
      <c r="B235" s="19" t="s">
        <v>415</v>
      </c>
      <c r="C235" s="25" t="s">
        <v>416</v>
      </c>
      <c r="D235" s="25" t="s">
        <v>18</v>
      </c>
      <c r="E235" s="25"/>
      <c r="F235" s="25" t="s">
        <v>14</v>
      </c>
      <c r="G235" s="20">
        <v>0.5</v>
      </c>
    </row>
    <row r="236" spans="2:7" x14ac:dyDescent="0.3">
      <c r="B236" s="19" t="s">
        <v>417</v>
      </c>
      <c r="C236" s="25" t="s">
        <v>20</v>
      </c>
      <c r="D236" s="25" t="s">
        <v>18</v>
      </c>
      <c r="E236" s="25"/>
      <c r="F236" s="25" t="s">
        <v>47</v>
      </c>
      <c r="G236" s="20">
        <v>0.2</v>
      </c>
    </row>
    <row r="237" spans="2:7" x14ac:dyDescent="0.3">
      <c r="B237" s="19" t="s">
        <v>418</v>
      </c>
      <c r="C237" s="25" t="s">
        <v>419</v>
      </c>
      <c r="D237" s="25" t="s">
        <v>18</v>
      </c>
      <c r="E237" s="25"/>
      <c r="F237" s="25" t="s">
        <v>11</v>
      </c>
      <c r="G237" s="20">
        <v>0.2</v>
      </c>
    </row>
    <row r="238" spans="2:7" x14ac:dyDescent="0.3">
      <c r="B238" s="19" t="s">
        <v>420</v>
      </c>
      <c r="C238" s="25" t="s">
        <v>20</v>
      </c>
      <c r="D238" s="25" t="s">
        <v>18</v>
      </c>
      <c r="E238" s="25"/>
      <c r="F238" s="25" t="s">
        <v>11</v>
      </c>
      <c r="G238" s="20">
        <v>0.2</v>
      </c>
    </row>
    <row r="239" spans="2:7" x14ac:dyDescent="0.3">
      <c r="B239" s="19" t="s">
        <v>421</v>
      </c>
      <c r="C239" s="25" t="s">
        <v>20</v>
      </c>
      <c r="D239" s="25" t="s">
        <v>18</v>
      </c>
      <c r="E239" s="25"/>
      <c r="F239" s="25" t="s">
        <v>47</v>
      </c>
      <c r="G239" s="20">
        <v>0.5</v>
      </c>
    </row>
    <row r="240" spans="2:7" x14ac:dyDescent="0.3">
      <c r="B240" s="19" t="s">
        <v>422</v>
      </c>
      <c r="C240" s="25" t="s">
        <v>423</v>
      </c>
      <c r="D240" s="25" t="s">
        <v>18</v>
      </c>
      <c r="E240" s="25"/>
      <c r="F240" s="25"/>
      <c r="G240" s="20">
        <v>0.5</v>
      </c>
    </row>
    <row r="241" spans="2:7" x14ac:dyDescent="0.3">
      <c r="B241" s="19" t="s">
        <v>424</v>
      </c>
      <c r="C241" s="25" t="s">
        <v>425</v>
      </c>
      <c r="D241" s="25" t="s">
        <v>37</v>
      </c>
      <c r="E241" s="25"/>
      <c r="F241" s="25" t="s">
        <v>34</v>
      </c>
      <c r="G241" s="20">
        <v>0.5</v>
      </c>
    </row>
    <row r="242" spans="2:7" x14ac:dyDescent="0.3">
      <c r="B242" s="19" t="s">
        <v>426</v>
      </c>
      <c r="C242" s="25" t="s">
        <v>427</v>
      </c>
      <c r="D242" s="25" t="s">
        <v>18</v>
      </c>
      <c r="E242" s="25"/>
      <c r="F242" s="25" t="s">
        <v>11</v>
      </c>
      <c r="G242" s="20">
        <v>0.5</v>
      </c>
    </row>
    <row r="243" spans="2:7" ht="27.6" x14ac:dyDescent="0.3">
      <c r="B243" s="19" t="s">
        <v>428</v>
      </c>
      <c r="C243" s="25" t="s">
        <v>429</v>
      </c>
      <c r="D243" s="25" t="s">
        <v>18</v>
      </c>
      <c r="E243" s="25"/>
      <c r="F243" s="25" t="s">
        <v>11</v>
      </c>
      <c r="G243" s="20">
        <v>0.5</v>
      </c>
    </row>
    <row r="244" spans="2:7" ht="27.6" x14ac:dyDescent="0.3">
      <c r="B244" s="19" t="s">
        <v>430</v>
      </c>
      <c r="C244" s="25" t="s">
        <v>431</v>
      </c>
      <c r="D244" s="25" t="s">
        <v>77</v>
      </c>
      <c r="E244" s="25"/>
      <c r="F244" s="25" t="s">
        <v>34</v>
      </c>
      <c r="G244" s="20">
        <v>0.5</v>
      </c>
    </row>
    <row r="245" spans="2:7" ht="27.6" x14ac:dyDescent="0.3">
      <c r="B245" s="19" t="s">
        <v>432</v>
      </c>
      <c r="C245" s="25" t="s">
        <v>433</v>
      </c>
      <c r="D245" s="25" t="s">
        <v>18</v>
      </c>
      <c r="E245" s="25"/>
      <c r="F245" s="25" t="s">
        <v>11</v>
      </c>
      <c r="G245" s="20">
        <v>0.5</v>
      </c>
    </row>
    <row r="246" spans="2:7" x14ac:dyDescent="0.3">
      <c r="B246" s="19" t="s">
        <v>434</v>
      </c>
      <c r="C246" s="25" t="s">
        <v>435</v>
      </c>
      <c r="D246" s="25" t="s">
        <v>77</v>
      </c>
      <c r="E246" s="25"/>
      <c r="F246" s="25" t="s">
        <v>34</v>
      </c>
      <c r="G246" s="20">
        <v>0.5</v>
      </c>
    </row>
    <row r="247" spans="2:7" ht="27.6" x14ac:dyDescent="0.3">
      <c r="B247" s="19" t="s">
        <v>436</v>
      </c>
      <c r="C247" s="25" t="s">
        <v>437</v>
      </c>
      <c r="D247" s="25" t="s">
        <v>77</v>
      </c>
      <c r="E247" s="25"/>
      <c r="F247" s="25" t="s">
        <v>14</v>
      </c>
      <c r="G247" s="20">
        <v>0.5</v>
      </c>
    </row>
    <row r="248" spans="2:7" x14ac:dyDescent="0.3">
      <c r="B248" s="19" t="s">
        <v>438</v>
      </c>
      <c r="C248" s="25" t="s">
        <v>20</v>
      </c>
      <c r="D248" s="25" t="s">
        <v>18</v>
      </c>
      <c r="E248" s="25"/>
      <c r="F248" s="25" t="s">
        <v>14</v>
      </c>
      <c r="G248" s="20">
        <v>0.5</v>
      </c>
    </row>
    <row r="249" spans="2:7" x14ac:dyDescent="0.3">
      <c r="B249" s="19" t="s">
        <v>439</v>
      </c>
      <c r="C249" s="25" t="s">
        <v>440</v>
      </c>
      <c r="D249" s="25" t="s">
        <v>9</v>
      </c>
      <c r="E249" s="25"/>
      <c r="F249" s="25" t="s">
        <v>14</v>
      </c>
      <c r="G249" s="20">
        <v>0.9</v>
      </c>
    </row>
    <row r="250" spans="2:7" x14ac:dyDescent="0.3">
      <c r="B250" s="19" t="s">
        <v>441</v>
      </c>
      <c r="C250" s="25" t="s">
        <v>442</v>
      </c>
      <c r="D250" s="25" t="s">
        <v>9</v>
      </c>
      <c r="E250" s="25"/>
      <c r="F250" s="25" t="s">
        <v>14</v>
      </c>
      <c r="G250" s="20">
        <v>0.9</v>
      </c>
    </row>
    <row r="251" spans="2:7" x14ac:dyDescent="0.3">
      <c r="B251" s="19" t="s">
        <v>443</v>
      </c>
      <c r="C251" s="25" t="s">
        <v>444</v>
      </c>
      <c r="D251" s="25" t="s">
        <v>9</v>
      </c>
      <c r="E251" s="25" t="s">
        <v>445</v>
      </c>
      <c r="F251" s="25" t="s">
        <v>11</v>
      </c>
      <c r="G251" s="20">
        <v>0.9</v>
      </c>
    </row>
    <row r="252" spans="2:7" x14ac:dyDescent="0.3">
      <c r="B252" s="19" t="s">
        <v>446</v>
      </c>
      <c r="C252" s="25" t="s">
        <v>447</v>
      </c>
      <c r="D252" s="25" t="s">
        <v>9</v>
      </c>
      <c r="E252" s="25"/>
      <c r="F252" s="25" t="s">
        <v>14</v>
      </c>
      <c r="G252" s="20">
        <v>0.9</v>
      </c>
    </row>
    <row r="253" spans="2:7" ht="27.6" x14ac:dyDescent="0.3">
      <c r="B253" s="19" t="s">
        <v>448</v>
      </c>
      <c r="C253" s="25" t="s">
        <v>449</v>
      </c>
      <c r="D253" s="25" t="s">
        <v>18</v>
      </c>
      <c r="E253" s="25"/>
      <c r="F253" s="25" t="s">
        <v>14</v>
      </c>
      <c r="G253" s="20">
        <v>0.5</v>
      </c>
    </row>
    <row r="254" spans="2:7" x14ac:dyDescent="0.3">
      <c r="B254" s="19" t="s">
        <v>450</v>
      </c>
      <c r="C254" s="25" t="s">
        <v>451</v>
      </c>
      <c r="D254" s="25" t="s">
        <v>9</v>
      </c>
      <c r="E254" s="25" t="s">
        <v>33</v>
      </c>
      <c r="F254" s="25" t="s">
        <v>11</v>
      </c>
      <c r="G254" s="20">
        <v>0.5</v>
      </c>
    </row>
    <row r="255" spans="2:7" x14ac:dyDescent="0.3">
      <c r="B255" s="19" t="s">
        <v>452</v>
      </c>
      <c r="C255" s="25" t="s">
        <v>453</v>
      </c>
      <c r="D255" s="25" t="s">
        <v>9</v>
      </c>
      <c r="E255" s="25" t="s">
        <v>33</v>
      </c>
      <c r="F255" s="25" t="s">
        <v>11</v>
      </c>
      <c r="G255" s="20">
        <v>0.5</v>
      </c>
    </row>
    <row r="256" spans="2:7" x14ac:dyDescent="0.3">
      <c r="B256" s="19" t="s">
        <v>454</v>
      </c>
      <c r="C256" s="25" t="s">
        <v>455</v>
      </c>
      <c r="D256" s="25" t="s">
        <v>46</v>
      </c>
      <c r="E256" s="25"/>
      <c r="F256" s="25" t="s">
        <v>14</v>
      </c>
      <c r="G256" s="20">
        <v>0.5</v>
      </c>
    </row>
    <row r="257" spans="2:7" ht="27.6" x14ac:dyDescent="0.3">
      <c r="B257" s="19" t="s">
        <v>456</v>
      </c>
      <c r="C257" s="25" t="s">
        <v>457</v>
      </c>
      <c r="D257" s="25" t="s">
        <v>9</v>
      </c>
      <c r="E257" s="25"/>
      <c r="F257" s="25" t="s">
        <v>14</v>
      </c>
      <c r="G257" s="20">
        <v>0.9</v>
      </c>
    </row>
    <row r="258" spans="2:7" x14ac:dyDescent="0.3">
      <c r="B258" s="19" t="s">
        <v>458</v>
      </c>
      <c r="C258" s="25" t="s">
        <v>459</v>
      </c>
      <c r="D258" s="25" t="s">
        <v>84</v>
      </c>
      <c r="E258" s="25"/>
      <c r="F258" s="25" t="s">
        <v>34</v>
      </c>
      <c r="G258" s="20">
        <v>0.5</v>
      </c>
    </row>
    <row r="259" spans="2:7" x14ac:dyDescent="0.3">
      <c r="B259" s="19" t="s">
        <v>460</v>
      </c>
      <c r="C259" s="25" t="s">
        <v>461</v>
      </c>
      <c r="D259" s="25" t="s">
        <v>18</v>
      </c>
      <c r="E259" s="25"/>
      <c r="F259" s="25" t="s">
        <v>47</v>
      </c>
      <c r="G259" s="20">
        <v>0.7</v>
      </c>
    </row>
    <row r="260" spans="2:7" x14ac:dyDescent="0.3">
      <c r="B260" s="19" t="s">
        <v>462</v>
      </c>
      <c r="C260" s="25" t="s">
        <v>463</v>
      </c>
      <c r="D260" s="25" t="s">
        <v>84</v>
      </c>
      <c r="E260" s="25"/>
      <c r="F260" s="25" t="s">
        <v>11</v>
      </c>
      <c r="G260" s="20">
        <v>0.7</v>
      </c>
    </row>
    <row r="261" spans="2:7" x14ac:dyDescent="0.3">
      <c r="B261" s="19" t="s">
        <v>464</v>
      </c>
      <c r="C261" s="25" t="s">
        <v>20</v>
      </c>
      <c r="D261" s="25" t="s">
        <v>18</v>
      </c>
      <c r="E261" s="25"/>
      <c r="F261" s="25" t="s">
        <v>11</v>
      </c>
      <c r="G261" s="20">
        <v>0.7</v>
      </c>
    </row>
    <row r="262" spans="2:7" ht="27.6" x14ac:dyDescent="0.3">
      <c r="B262" s="19" t="s">
        <v>465</v>
      </c>
      <c r="C262" s="25" t="s">
        <v>466</v>
      </c>
      <c r="D262" s="25" t="s">
        <v>18</v>
      </c>
      <c r="E262" s="25"/>
      <c r="F262" s="25" t="s">
        <v>11</v>
      </c>
      <c r="G262" s="20">
        <v>0.7</v>
      </c>
    </row>
    <row r="263" spans="2:7" x14ac:dyDescent="0.3">
      <c r="B263" s="19" t="s">
        <v>467</v>
      </c>
      <c r="C263" s="25" t="s">
        <v>468</v>
      </c>
      <c r="D263" s="25" t="s">
        <v>9</v>
      </c>
      <c r="E263" s="25" t="s">
        <v>33</v>
      </c>
      <c r="F263" s="25" t="s">
        <v>11</v>
      </c>
      <c r="G263" s="20">
        <v>0.9</v>
      </c>
    </row>
    <row r="264" spans="2:7" x14ac:dyDescent="0.3">
      <c r="B264" s="19" t="s">
        <v>469</v>
      </c>
      <c r="C264" s="25" t="s">
        <v>470</v>
      </c>
      <c r="D264" s="25" t="s">
        <v>9</v>
      </c>
      <c r="E264" s="25" t="s">
        <v>33</v>
      </c>
      <c r="F264" s="25" t="s">
        <v>34</v>
      </c>
      <c r="G264" s="20">
        <v>0.9</v>
      </c>
    </row>
    <row r="265" spans="2:7" x14ac:dyDescent="0.3">
      <c r="B265" s="19" t="s">
        <v>471</v>
      </c>
      <c r="C265" s="25" t="s">
        <v>471</v>
      </c>
      <c r="D265" s="25" t="s">
        <v>18</v>
      </c>
      <c r="E265" s="25"/>
      <c r="F265" s="25" t="s">
        <v>14</v>
      </c>
      <c r="G265" s="20">
        <v>0.5</v>
      </c>
    </row>
    <row r="266" spans="2:7" x14ac:dyDescent="0.3">
      <c r="B266" s="19" t="s">
        <v>472</v>
      </c>
      <c r="C266" s="25" t="s">
        <v>473</v>
      </c>
      <c r="D266" s="25" t="s">
        <v>9</v>
      </c>
      <c r="E266" s="25"/>
      <c r="F266" s="25" t="s">
        <v>14</v>
      </c>
      <c r="G266" s="20">
        <v>0.9</v>
      </c>
    </row>
    <row r="267" spans="2:7" x14ac:dyDescent="0.3">
      <c r="B267" s="19" t="s">
        <v>474</v>
      </c>
      <c r="C267" s="25" t="s">
        <v>475</v>
      </c>
      <c r="D267" s="25" t="s">
        <v>18</v>
      </c>
      <c r="E267" s="25"/>
      <c r="F267" s="25" t="s">
        <v>14</v>
      </c>
      <c r="G267" s="20">
        <v>0.5</v>
      </c>
    </row>
    <row r="268" spans="2:7" ht="27.6" x14ac:dyDescent="0.3">
      <c r="B268" s="19" t="s">
        <v>476</v>
      </c>
      <c r="C268" s="25" t="s">
        <v>477</v>
      </c>
      <c r="D268" s="25" t="s">
        <v>18</v>
      </c>
      <c r="E268" s="25"/>
      <c r="F268" s="25" t="s">
        <v>14</v>
      </c>
      <c r="G268" s="20">
        <v>0.5</v>
      </c>
    </row>
    <row r="269" spans="2:7" x14ac:dyDescent="0.3">
      <c r="B269" s="19" t="s">
        <v>478</v>
      </c>
      <c r="C269" s="25" t="s">
        <v>479</v>
      </c>
      <c r="D269" s="25" t="s">
        <v>9</v>
      </c>
      <c r="E269" s="25" t="s">
        <v>480</v>
      </c>
      <c r="F269" s="25" t="s">
        <v>11</v>
      </c>
      <c r="G269" s="20">
        <v>0.9</v>
      </c>
    </row>
    <row r="270" spans="2:7" x14ac:dyDescent="0.3">
      <c r="B270" s="19" t="s">
        <v>481</v>
      </c>
      <c r="C270" s="25" t="s">
        <v>482</v>
      </c>
      <c r="D270" s="25" t="s">
        <v>18</v>
      </c>
      <c r="E270" s="25"/>
      <c r="F270" s="25" t="s">
        <v>47</v>
      </c>
      <c r="G270" s="20">
        <v>0.2</v>
      </c>
    </row>
    <row r="271" spans="2:7" x14ac:dyDescent="0.3">
      <c r="B271" s="19" t="s">
        <v>483</v>
      </c>
      <c r="C271" s="25" t="s">
        <v>484</v>
      </c>
      <c r="D271" s="25" t="s">
        <v>18</v>
      </c>
      <c r="E271" s="25"/>
      <c r="F271" s="25" t="s">
        <v>47</v>
      </c>
      <c r="G271" s="20">
        <v>0.5</v>
      </c>
    </row>
    <row r="272" spans="2:7" x14ac:dyDescent="0.3">
      <c r="B272" s="19" t="s">
        <v>485</v>
      </c>
      <c r="C272" s="25" t="s">
        <v>20</v>
      </c>
      <c r="D272" s="25" t="s">
        <v>18</v>
      </c>
      <c r="E272" s="25"/>
      <c r="F272" s="25" t="s">
        <v>47</v>
      </c>
      <c r="G272" s="20">
        <v>0.2</v>
      </c>
    </row>
    <row r="273" spans="2:7" x14ac:dyDescent="0.3">
      <c r="B273" s="19" t="s">
        <v>486</v>
      </c>
      <c r="C273" s="25" t="s">
        <v>20</v>
      </c>
      <c r="D273" s="25" t="s">
        <v>18</v>
      </c>
      <c r="E273" s="25"/>
      <c r="F273" s="25" t="s">
        <v>47</v>
      </c>
      <c r="G273" s="20">
        <v>0.2</v>
      </c>
    </row>
    <row r="274" spans="2:7" x14ac:dyDescent="0.3">
      <c r="B274" s="19" t="s">
        <v>487</v>
      </c>
      <c r="C274" s="25" t="s">
        <v>20</v>
      </c>
      <c r="D274" s="25" t="s">
        <v>18</v>
      </c>
      <c r="E274" s="25"/>
      <c r="F274" s="25" t="s">
        <v>47</v>
      </c>
      <c r="G274" s="20">
        <v>0.2</v>
      </c>
    </row>
    <row r="275" spans="2:7" x14ac:dyDescent="0.3">
      <c r="B275" s="19" t="s">
        <v>488</v>
      </c>
      <c r="C275" s="25" t="s">
        <v>20</v>
      </c>
      <c r="D275" s="25" t="s">
        <v>18</v>
      </c>
      <c r="E275" s="25"/>
      <c r="F275" s="25" t="s">
        <v>47</v>
      </c>
      <c r="G275" s="20">
        <v>0.5</v>
      </c>
    </row>
    <row r="276" spans="2:7" x14ac:dyDescent="0.3">
      <c r="B276" s="19" t="s">
        <v>489</v>
      </c>
      <c r="C276" s="25" t="s">
        <v>20</v>
      </c>
      <c r="D276" s="25" t="s">
        <v>18</v>
      </c>
      <c r="E276" s="25"/>
      <c r="F276" s="25" t="s">
        <v>47</v>
      </c>
      <c r="G276" s="20">
        <v>0.5</v>
      </c>
    </row>
    <row r="277" spans="2:7" x14ac:dyDescent="0.3">
      <c r="B277" s="19" t="s">
        <v>490</v>
      </c>
      <c r="C277" s="25" t="s">
        <v>20</v>
      </c>
      <c r="D277" s="25" t="s">
        <v>18</v>
      </c>
      <c r="E277" s="25"/>
      <c r="F277" s="25" t="s">
        <v>47</v>
      </c>
      <c r="G277" s="20">
        <v>0.5</v>
      </c>
    </row>
    <row r="278" spans="2:7" x14ac:dyDescent="0.3">
      <c r="B278" s="19" t="s">
        <v>491</v>
      </c>
      <c r="C278" s="25" t="s">
        <v>20</v>
      </c>
      <c r="D278" s="25" t="s">
        <v>18</v>
      </c>
      <c r="E278" s="25"/>
      <c r="F278" s="25" t="s">
        <v>47</v>
      </c>
      <c r="G278" s="20">
        <v>0.2</v>
      </c>
    </row>
    <row r="279" spans="2:7" x14ac:dyDescent="0.3">
      <c r="B279" s="19" t="s">
        <v>492</v>
      </c>
      <c r="C279" s="25" t="s">
        <v>493</v>
      </c>
      <c r="D279" s="25" t="s">
        <v>18</v>
      </c>
      <c r="E279" s="25" t="s">
        <v>494</v>
      </c>
      <c r="F279" s="25" t="s">
        <v>34</v>
      </c>
      <c r="G279" s="20">
        <v>0.5</v>
      </c>
    </row>
    <row r="280" spans="2:7" x14ac:dyDescent="0.3">
      <c r="B280" s="19" t="s">
        <v>495</v>
      </c>
      <c r="C280" s="25" t="s">
        <v>496</v>
      </c>
      <c r="D280" s="25" t="s">
        <v>9</v>
      </c>
      <c r="E280" s="25" t="s">
        <v>33</v>
      </c>
      <c r="F280" s="25" t="s">
        <v>11</v>
      </c>
      <c r="G280" s="20">
        <v>0.5</v>
      </c>
    </row>
    <row r="281" spans="2:7" x14ac:dyDescent="0.3">
      <c r="B281" s="19" t="s">
        <v>497</v>
      </c>
      <c r="C281" s="25" t="s">
        <v>498</v>
      </c>
      <c r="D281" s="25" t="s">
        <v>18</v>
      </c>
      <c r="E281" s="25"/>
      <c r="F281" s="25" t="s">
        <v>11</v>
      </c>
      <c r="G281" s="20">
        <v>0.5</v>
      </c>
    </row>
    <row r="282" spans="2:7" ht="27.6" x14ac:dyDescent="0.3">
      <c r="B282" s="19" t="s">
        <v>499</v>
      </c>
      <c r="C282" s="25" t="s">
        <v>500</v>
      </c>
      <c r="D282" s="25" t="s">
        <v>18</v>
      </c>
      <c r="E282" s="25"/>
      <c r="F282" s="25" t="s">
        <v>11</v>
      </c>
      <c r="G282" s="20">
        <v>0.5</v>
      </c>
    </row>
    <row r="283" spans="2:7" x14ac:dyDescent="0.3">
      <c r="B283" s="19" t="s">
        <v>501</v>
      </c>
      <c r="C283" s="25" t="s">
        <v>502</v>
      </c>
      <c r="D283" s="25" t="s">
        <v>18</v>
      </c>
      <c r="E283" s="25"/>
      <c r="F283" s="25" t="s">
        <v>11</v>
      </c>
      <c r="G283" s="20">
        <v>0.5</v>
      </c>
    </row>
    <row r="284" spans="2:7" x14ac:dyDescent="0.3">
      <c r="B284" s="19" t="s">
        <v>503</v>
      </c>
      <c r="C284" s="25" t="s">
        <v>504</v>
      </c>
      <c r="D284" s="25" t="s">
        <v>9</v>
      </c>
      <c r="E284" s="25" t="s">
        <v>33</v>
      </c>
      <c r="F284" s="25" t="s">
        <v>34</v>
      </c>
      <c r="G284" s="20">
        <v>0.9</v>
      </c>
    </row>
    <row r="285" spans="2:7" x14ac:dyDescent="0.3">
      <c r="B285" s="19" t="s">
        <v>505</v>
      </c>
      <c r="C285" s="25" t="s">
        <v>506</v>
      </c>
      <c r="D285" s="25" t="s">
        <v>9</v>
      </c>
      <c r="E285" s="25" t="s">
        <v>33</v>
      </c>
      <c r="F285" s="25" t="s">
        <v>34</v>
      </c>
      <c r="G285" s="20">
        <v>0.9</v>
      </c>
    </row>
    <row r="286" spans="2:7" x14ac:dyDescent="0.3">
      <c r="B286" s="19" t="s">
        <v>507</v>
      </c>
      <c r="C286" s="25" t="s">
        <v>508</v>
      </c>
      <c r="D286" s="25" t="s">
        <v>9</v>
      </c>
      <c r="E286" s="25" t="s">
        <v>33</v>
      </c>
      <c r="F286" s="25" t="s">
        <v>14</v>
      </c>
      <c r="G286" s="20">
        <v>0.9</v>
      </c>
    </row>
    <row r="287" spans="2:7" x14ac:dyDescent="0.3">
      <c r="B287" s="19" t="s">
        <v>509</v>
      </c>
      <c r="C287" s="25" t="s">
        <v>510</v>
      </c>
      <c r="D287" s="25" t="s">
        <v>18</v>
      </c>
      <c r="E287" s="25" t="s">
        <v>511</v>
      </c>
      <c r="F287" s="25" t="s">
        <v>11</v>
      </c>
      <c r="G287" s="20">
        <v>0.7</v>
      </c>
    </row>
    <row r="288" spans="2:7" x14ac:dyDescent="0.3">
      <c r="B288" s="19" t="s">
        <v>512</v>
      </c>
      <c r="C288" s="25" t="s">
        <v>513</v>
      </c>
      <c r="D288" s="25" t="s">
        <v>9</v>
      </c>
      <c r="E288" s="25" t="s">
        <v>33</v>
      </c>
      <c r="F288" s="25" t="s">
        <v>34</v>
      </c>
      <c r="G288" s="20">
        <v>0.9</v>
      </c>
    </row>
    <row r="289" spans="2:7" x14ac:dyDescent="0.3">
      <c r="B289" s="19" t="s">
        <v>514</v>
      </c>
      <c r="C289" s="25" t="s">
        <v>515</v>
      </c>
      <c r="D289" s="25" t="s">
        <v>18</v>
      </c>
      <c r="E289" s="25"/>
      <c r="F289" s="25" t="s">
        <v>47</v>
      </c>
      <c r="G289" s="20">
        <v>0.7</v>
      </c>
    </row>
    <row r="290" spans="2:7" x14ac:dyDescent="0.3">
      <c r="B290" s="19" t="s">
        <v>516</v>
      </c>
      <c r="C290" s="25" t="s">
        <v>20</v>
      </c>
      <c r="D290" s="25" t="s">
        <v>18</v>
      </c>
      <c r="E290" s="25"/>
      <c r="F290" s="25" t="s">
        <v>11</v>
      </c>
      <c r="G290" s="20">
        <v>0.2</v>
      </c>
    </row>
    <row r="291" spans="2:7" x14ac:dyDescent="0.3">
      <c r="B291" s="19" t="s">
        <v>517</v>
      </c>
      <c r="C291" s="25" t="s">
        <v>518</v>
      </c>
      <c r="D291" s="25" t="s">
        <v>9</v>
      </c>
      <c r="E291" s="25"/>
      <c r="F291" s="25" t="s">
        <v>14</v>
      </c>
      <c r="G291" s="20">
        <v>0.9</v>
      </c>
    </row>
    <row r="292" spans="2:7" x14ac:dyDescent="0.3">
      <c r="B292" s="19" t="s">
        <v>519</v>
      </c>
      <c r="C292" s="25" t="s">
        <v>520</v>
      </c>
      <c r="D292" s="25" t="s">
        <v>276</v>
      </c>
      <c r="E292" s="25"/>
      <c r="F292" s="25" t="s">
        <v>11</v>
      </c>
      <c r="G292" s="20">
        <v>0.2</v>
      </c>
    </row>
    <row r="293" spans="2:7" ht="27.6" x14ac:dyDescent="0.3">
      <c r="B293" s="19" t="s">
        <v>521</v>
      </c>
      <c r="C293" s="25" t="s">
        <v>522</v>
      </c>
      <c r="D293" s="25" t="s">
        <v>523</v>
      </c>
      <c r="E293" s="25"/>
      <c r="F293" s="25" t="s">
        <v>47</v>
      </c>
      <c r="G293" s="20">
        <v>0.5</v>
      </c>
    </row>
    <row r="294" spans="2:7" x14ac:dyDescent="0.3">
      <c r="B294" s="19" t="s">
        <v>524</v>
      </c>
      <c r="C294" s="25" t="s">
        <v>525</v>
      </c>
      <c r="D294" s="25" t="s">
        <v>18</v>
      </c>
      <c r="E294" s="25"/>
      <c r="F294" s="25" t="s">
        <v>14</v>
      </c>
      <c r="G294" s="20">
        <v>0.5</v>
      </c>
    </row>
    <row r="295" spans="2:7" x14ac:dyDescent="0.3">
      <c r="B295" s="19" t="s">
        <v>526</v>
      </c>
      <c r="C295" s="25" t="s">
        <v>527</v>
      </c>
      <c r="D295" s="25" t="s">
        <v>9</v>
      </c>
      <c r="E295" s="25" t="s">
        <v>33</v>
      </c>
      <c r="F295" s="25" t="s">
        <v>11</v>
      </c>
      <c r="G295" s="20">
        <v>0.9</v>
      </c>
    </row>
    <row r="296" spans="2:7" ht="27.6" x14ac:dyDescent="0.3">
      <c r="B296" s="19" t="s">
        <v>528</v>
      </c>
      <c r="C296" s="25" t="s">
        <v>529</v>
      </c>
      <c r="D296" s="25" t="s">
        <v>18</v>
      </c>
      <c r="E296" s="25"/>
      <c r="F296" s="25" t="s">
        <v>11</v>
      </c>
      <c r="G296" s="20">
        <v>0.5</v>
      </c>
    </row>
    <row r="297" spans="2:7" x14ac:dyDescent="0.3">
      <c r="B297" s="19" t="s">
        <v>530</v>
      </c>
      <c r="C297" s="25" t="s">
        <v>531</v>
      </c>
      <c r="D297" s="25" t="s">
        <v>9</v>
      </c>
      <c r="E297" s="25" t="s">
        <v>33</v>
      </c>
      <c r="F297" s="25" t="s">
        <v>34</v>
      </c>
      <c r="G297" s="20">
        <v>0.9</v>
      </c>
    </row>
    <row r="298" spans="2:7" x14ac:dyDescent="0.3">
      <c r="B298" s="19" t="s">
        <v>532</v>
      </c>
      <c r="C298" s="25" t="s">
        <v>533</v>
      </c>
      <c r="D298" s="25" t="s">
        <v>9</v>
      </c>
      <c r="E298" s="25"/>
      <c r="F298" s="25" t="s">
        <v>14</v>
      </c>
      <c r="G298" s="20">
        <v>0.9</v>
      </c>
    </row>
    <row r="299" spans="2:7" ht="27.6" x14ac:dyDescent="0.3">
      <c r="B299" s="19" t="s">
        <v>534</v>
      </c>
      <c r="C299" s="25" t="s">
        <v>535</v>
      </c>
      <c r="D299" s="25" t="s">
        <v>77</v>
      </c>
      <c r="E299" s="25"/>
      <c r="F299" s="25" t="s">
        <v>34</v>
      </c>
      <c r="G299" s="20">
        <v>0.5</v>
      </c>
    </row>
    <row r="300" spans="2:7" x14ac:dyDescent="0.3">
      <c r="B300" s="19" t="s">
        <v>536</v>
      </c>
      <c r="C300" s="25" t="s">
        <v>537</v>
      </c>
      <c r="D300" s="25" t="s">
        <v>18</v>
      </c>
      <c r="E300" s="25" t="s">
        <v>21</v>
      </c>
      <c r="F300" s="25" t="s">
        <v>11</v>
      </c>
      <c r="G300" s="20">
        <v>0.5</v>
      </c>
    </row>
    <row r="301" spans="2:7" x14ac:dyDescent="0.3">
      <c r="B301" s="19" t="s">
        <v>538</v>
      </c>
      <c r="C301" s="25" t="s">
        <v>539</v>
      </c>
      <c r="D301" s="25" t="s">
        <v>18</v>
      </c>
      <c r="E301" s="25" t="s">
        <v>21</v>
      </c>
      <c r="F301" s="25" t="s">
        <v>47</v>
      </c>
      <c r="G301" s="20">
        <v>0.5</v>
      </c>
    </row>
    <row r="302" spans="2:7" x14ac:dyDescent="0.3">
      <c r="B302" s="19" t="s">
        <v>540</v>
      </c>
      <c r="C302" s="25" t="s">
        <v>541</v>
      </c>
      <c r="D302" s="25" t="s">
        <v>18</v>
      </c>
      <c r="E302" s="25" t="s">
        <v>21</v>
      </c>
      <c r="F302" s="25" t="s">
        <v>47</v>
      </c>
      <c r="G302" s="20">
        <v>0.5</v>
      </c>
    </row>
    <row r="303" spans="2:7" ht="27.6" x14ac:dyDescent="0.3">
      <c r="B303" s="19" t="s">
        <v>542</v>
      </c>
      <c r="C303" s="25" t="s">
        <v>543</v>
      </c>
      <c r="D303" s="25" t="s">
        <v>205</v>
      </c>
      <c r="E303" s="25"/>
      <c r="F303" s="25" t="s">
        <v>34</v>
      </c>
      <c r="G303" s="20">
        <v>0.5</v>
      </c>
    </row>
    <row r="304" spans="2:7" ht="27.6" x14ac:dyDescent="0.3">
      <c r="B304" s="19" t="s">
        <v>544</v>
      </c>
      <c r="C304" s="25" t="s">
        <v>545</v>
      </c>
      <c r="D304" s="25" t="s">
        <v>84</v>
      </c>
      <c r="E304" s="25"/>
      <c r="F304" s="25" t="s">
        <v>47</v>
      </c>
      <c r="G304" s="20">
        <v>0.5</v>
      </c>
    </row>
    <row r="305" spans="2:7" ht="41.4" x14ac:dyDescent="0.3">
      <c r="B305" s="19" t="s">
        <v>546</v>
      </c>
      <c r="C305" s="25" t="s">
        <v>547</v>
      </c>
      <c r="D305" s="25" t="s">
        <v>84</v>
      </c>
      <c r="E305" s="25"/>
      <c r="F305" s="25" t="s">
        <v>47</v>
      </c>
      <c r="G305" s="20">
        <v>0.7</v>
      </c>
    </row>
    <row r="306" spans="2:7" x14ac:dyDescent="0.3">
      <c r="B306" s="19" t="s">
        <v>548</v>
      </c>
      <c r="C306" s="25" t="s">
        <v>549</v>
      </c>
      <c r="D306" s="25" t="s">
        <v>84</v>
      </c>
      <c r="E306" s="25"/>
      <c r="F306" s="25" t="s">
        <v>11</v>
      </c>
      <c r="G306" s="20">
        <v>0.5</v>
      </c>
    </row>
    <row r="307" spans="2:7" ht="27.6" x14ac:dyDescent="0.3">
      <c r="B307" s="19" t="s">
        <v>550</v>
      </c>
      <c r="C307" s="25" t="s">
        <v>545</v>
      </c>
      <c r="D307" s="25" t="s">
        <v>84</v>
      </c>
      <c r="E307" s="25"/>
      <c r="F307" s="25" t="s">
        <v>11</v>
      </c>
      <c r="G307" s="20">
        <v>0.5</v>
      </c>
    </row>
    <row r="308" spans="2:7" ht="27.6" x14ac:dyDescent="0.3">
      <c r="B308" s="19" t="s">
        <v>551</v>
      </c>
      <c r="C308" s="25" t="s">
        <v>545</v>
      </c>
      <c r="D308" s="25" t="s">
        <v>84</v>
      </c>
      <c r="E308" s="25"/>
      <c r="F308" s="25" t="s">
        <v>47</v>
      </c>
      <c r="G308" s="20">
        <v>0.5</v>
      </c>
    </row>
    <row r="309" spans="2:7" x14ac:dyDescent="0.3">
      <c r="B309" s="19" t="s">
        <v>552</v>
      </c>
      <c r="C309" s="25" t="s">
        <v>20</v>
      </c>
      <c r="D309" s="25" t="s">
        <v>84</v>
      </c>
      <c r="E309" s="25"/>
      <c r="F309" s="25" t="s">
        <v>47</v>
      </c>
      <c r="G309" s="20">
        <v>0.5</v>
      </c>
    </row>
    <row r="310" spans="2:7" x14ac:dyDescent="0.3">
      <c r="B310" s="19" t="s">
        <v>553</v>
      </c>
      <c r="C310" s="25" t="s">
        <v>20</v>
      </c>
      <c r="D310" s="25" t="s">
        <v>18</v>
      </c>
      <c r="E310" s="25"/>
      <c r="F310" s="25" t="s">
        <v>47</v>
      </c>
      <c r="G310" s="20">
        <v>0.5</v>
      </c>
    </row>
    <row r="311" spans="2:7" ht="27.6" x14ac:dyDescent="0.3">
      <c r="B311" s="19" t="s">
        <v>554</v>
      </c>
      <c r="C311" s="25" t="s">
        <v>555</v>
      </c>
      <c r="D311" s="25" t="s">
        <v>18</v>
      </c>
      <c r="E311" s="25"/>
      <c r="F311" s="25" t="s">
        <v>47</v>
      </c>
      <c r="G311" s="20">
        <v>0.5</v>
      </c>
    </row>
    <row r="312" spans="2:7" x14ac:dyDescent="0.3">
      <c r="B312" s="19" t="s">
        <v>556</v>
      </c>
      <c r="C312" s="25" t="s">
        <v>557</v>
      </c>
      <c r="D312" s="25" t="s">
        <v>9</v>
      </c>
      <c r="E312" s="25" t="s">
        <v>33</v>
      </c>
      <c r="F312" s="25" t="s">
        <v>11</v>
      </c>
      <c r="G312" s="20">
        <v>0.9</v>
      </c>
    </row>
    <row r="313" spans="2:7" x14ac:dyDescent="0.3">
      <c r="B313" s="19" t="s">
        <v>558</v>
      </c>
      <c r="C313" s="25" t="s">
        <v>559</v>
      </c>
      <c r="D313" s="25" t="s">
        <v>9</v>
      </c>
      <c r="E313" s="25" t="s">
        <v>33</v>
      </c>
      <c r="F313" s="25" t="s">
        <v>11</v>
      </c>
      <c r="G313" s="20">
        <v>0.9</v>
      </c>
    </row>
    <row r="314" spans="2:7" x14ac:dyDescent="0.3">
      <c r="B314" s="19" t="s">
        <v>560</v>
      </c>
      <c r="C314" s="25" t="s">
        <v>561</v>
      </c>
      <c r="D314" s="25" t="s">
        <v>18</v>
      </c>
      <c r="E314" s="25"/>
      <c r="F314" s="25" t="s">
        <v>47</v>
      </c>
      <c r="G314" s="20">
        <v>0.5</v>
      </c>
    </row>
    <row r="315" spans="2:7" ht="27.6" x14ac:dyDescent="0.3">
      <c r="B315" s="19" t="s">
        <v>562</v>
      </c>
      <c r="C315" s="25" t="s">
        <v>563</v>
      </c>
      <c r="D315" s="25" t="s">
        <v>18</v>
      </c>
      <c r="E315" s="25"/>
      <c r="F315" s="25" t="s">
        <v>47</v>
      </c>
      <c r="G315" s="20">
        <v>0.5</v>
      </c>
    </row>
    <row r="316" spans="2:7" ht="27.6" x14ac:dyDescent="0.3">
      <c r="B316" s="19" t="s">
        <v>564</v>
      </c>
      <c r="C316" s="25" t="s">
        <v>565</v>
      </c>
      <c r="D316" s="25" t="s">
        <v>9</v>
      </c>
      <c r="E316" s="25" t="s">
        <v>33</v>
      </c>
      <c r="F316" s="25" t="s">
        <v>11</v>
      </c>
      <c r="G316" s="20">
        <v>0.9</v>
      </c>
    </row>
    <row r="317" spans="2:7" ht="27.6" x14ac:dyDescent="0.3">
      <c r="B317" s="19" t="s">
        <v>566</v>
      </c>
      <c r="C317" s="25" t="s">
        <v>567</v>
      </c>
      <c r="D317" s="25" t="s">
        <v>18</v>
      </c>
      <c r="E317" s="25" t="s">
        <v>33</v>
      </c>
      <c r="F317" s="25" t="s">
        <v>11</v>
      </c>
      <c r="G317" s="20">
        <v>0.5</v>
      </c>
    </row>
    <row r="318" spans="2:7" x14ac:dyDescent="0.3">
      <c r="B318" s="19" t="s">
        <v>568</v>
      </c>
      <c r="C318" s="25" t="s">
        <v>569</v>
      </c>
      <c r="D318" s="25" t="s">
        <v>18</v>
      </c>
      <c r="E318" s="25" t="s">
        <v>21</v>
      </c>
      <c r="F318" s="25" t="s">
        <v>14</v>
      </c>
      <c r="G318" s="20">
        <v>0.7</v>
      </c>
    </row>
    <row r="319" spans="2:7" x14ac:dyDescent="0.3">
      <c r="B319" s="19" t="s">
        <v>570</v>
      </c>
      <c r="C319" s="25" t="s">
        <v>571</v>
      </c>
      <c r="D319" s="25" t="s">
        <v>18</v>
      </c>
      <c r="E319" s="25" t="s">
        <v>21</v>
      </c>
      <c r="F319" s="25" t="s">
        <v>11</v>
      </c>
      <c r="G319" s="20">
        <v>0.5</v>
      </c>
    </row>
    <row r="320" spans="2:7" x14ac:dyDescent="0.3">
      <c r="B320" s="19" t="s">
        <v>572</v>
      </c>
      <c r="C320" s="25" t="s">
        <v>573</v>
      </c>
      <c r="D320" s="25" t="s">
        <v>18</v>
      </c>
      <c r="E320" s="25" t="s">
        <v>21</v>
      </c>
      <c r="F320" s="25" t="s">
        <v>11</v>
      </c>
      <c r="G320" s="20">
        <v>0.5</v>
      </c>
    </row>
    <row r="321" spans="2:7" x14ac:dyDescent="0.3">
      <c r="B321" s="19" t="s">
        <v>574</v>
      </c>
      <c r="C321" s="25" t="s">
        <v>575</v>
      </c>
      <c r="D321" s="25" t="s">
        <v>18</v>
      </c>
      <c r="E321" s="25"/>
      <c r="F321" s="25" t="s">
        <v>11</v>
      </c>
      <c r="G321" s="20">
        <v>0.5</v>
      </c>
    </row>
    <row r="322" spans="2:7" x14ac:dyDescent="0.3">
      <c r="B322" s="19" t="s">
        <v>576</v>
      </c>
      <c r="C322" s="25" t="s">
        <v>577</v>
      </c>
      <c r="D322" s="25" t="s">
        <v>18</v>
      </c>
      <c r="E322" s="25"/>
      <c r="F322" s="25" t="s">
        <v>11</v>
      </c>
      <c r="G322" s="20">
        <v>0.5</v>
      </c>
    </row>
    <row r="323" spans="2:7" ht="27.6" x14ac:dyDescent="0.3">
      <c r="B323" s="19" t="s">
        <v>578</v>
      </c>
      <c r="C323" s="25" t="s">
        <v>579</v>
      </c>
      <c r="D323" s="25" t="s">
        <v>18</v>
      </c>
      <c r="E323" s="25"/>
      <c r="F323" s="25" t="s">
        <v>11</v>
      </c>
      <c r="G323" s="20">
        <v>0.5</v>
      </c>
    </row>
    <row r="324" spans="2:7" x14ac:dyDescent="0.3">
      <c r="B324" s="19" t="s">
        <v>580</v>
      </c>
      <c r="C324" s="25" t="s">
        <v>581</v>
      </c>
      <c r="D324" s="25" t="s">
        <v>18</v>
      </c>
      <c r="E324" s="25" t="s">
        <v>21</v>
      </c>
      <c r="F324" s="25" t="s">
        <v>11</v>
      </c>
      <c r="G324" s="20">
        <v>0.5</v>
      </c>
    </row>
    <row r="325" spans="2:7" x14ac:dyDescent="0.3">
      <c r="B325" s="19" t="s">
        <v>582</v>
      </c>
      <c r="C325" s="25" t="s">
        <v>20</v>
      </c>
      <c r="D325" s="25" t="s">
        <v>276</v>
      </c>
      <c r="E325" s="25"/>
      <c r="F325" s="25" t="s">
        <v>47</v>
      </c>
      <c r="G325" s="20">
        <v>0.2</v>
      </c>
    </row>
    <row r="326" spans="2:7" x14ac:dyDescent="0.3">
      <c r="B326" s="19" t="s">
        <v>583</v>
      </c>
      <c r="C326" s="25" t="s">
        <v>584</v>
      </c>
      <c r="D326" s="25" t="s">
        <v>18</v>
      </c>
      <c r="E326" s="25" t="s">
        <v>21</v>
      </c>
      <c r="F326" s="25" t="s">
        <v>14</v>
      </c>
      <c r="G326" s="20">
        <v>0.5</v>
      </c>
    </row>
    <row r="327" spans="2:7" ht="27.6" x14ac:dyDescent="0.3">
      <c r="B327" s="19" t="s">
        <v>585</v>
      </c>
      <c r="C327" s="25" t="s">
        <v>586</v>
      </c>
      <c r="D327" s="25" t="s">
        <v>18</v>
      </c>
      <c r="E327" s="25"/>
      <c r="F327" s="25" t="s">
        <v>47</v>
      </c>
      <c r="G327" s="20">
        <v>0.5</v>
      </c>
    </row>
    <row r="328" spans="2:7" x14ac:dyDescent="0.3">
      <c r="B328" s="19" t="s">
        <v>587</v>
      </c>
      <c r="C328" s="25" t="s">
        <v>588</v>
      </c>
      <c r="D328" s="25" t="s">
        <v>18</v>
      </c>
      <c r="E328" s="25"/>
      <c r="F328" s="25" t="s">
        <v>14</v>
      </c>
      <c r="G328" s="20">
        <v>0.5</v>
      </c>
    </row>
    <row r="329" spans="2:7" ht="27.6" x14ac:dyDescent="0.3">
      <c r="B329" s="19" t="s">
        <v>589</v>
      </c>
      <c r="C329" s="25" t="s">
        <v>590</v>
      </c>
      <c r="D329" s="25" t="s">
        <v>18</v>
      </c>
      <c r="E329" s="25" t="s">
        <v>21</v>
      </c>
      <c r="F329" s="25" t="s">
        <v>11</v>
      </c>
      <c r="G329" s="20">
        <v>0.5</v>
      </c>
    </row>
    <row r="330" spans="2:7" x14ac:dyDescent="0.3">
      <c r="B330" s="19" t="s">
        <v>591</v>
      </c>
      <c r="C330" s="25" t="s">
        <v>20</v>
      </c>
      <c r="D330" s="25" t="s">
        <v>18</v>
      </c>
      <c r="E330" s="25"/>
      <c r="F330" s="25" t="s">
        <v>47</v>
      </c>
      <c r="G330" s="20">
        <v>0.2</v>
      </c>
    </row>
    <row r="331" spans="2:7" x14ac:dyDescent="0.3">
      <c r="B331" s="19" t="s">
        <v>592</v>
      </c>
      <c r="C331" s="25" t="s">
        <v>20</v>
      </c>
      <c r="D331" s="25" t="s">
        <v>18</v>
      </c>
      <c r="E331" s="25"/>
      <c r="F331" s="25" t="s">
        <v>47</v>
      </c>
      <c r="G331" s="20">
        <v>0.2</v>
      </c>
    </row>
    <row r="332" spans="2:7" x14ac:dyDescent="0.3">
      <c r="B332" s="19" t="s">
        <v>593</v>
      </c>
      <c r="C332" s="25" t="s">
        <v>20</v>
      </c>
      <c r="D332" s="25" t="s">
        <v>18</v>
      </c>
      <c r="E332" s="25"/>
      <c r="F332" s="25" t="s">
        <v>47</v>
      </c>
      <c r="G332" s="20">
        <v>0.2</v>
      </c>
    </row>
    <row r="333" spans="2:7" x14ac:dyDescent="0.3">
      <c r="B333" s="19" t="s">
        <v>594</v>
      </c>
      <c r="C333" s="25" t="s">
        <v>20</v>
      </c>
      <c r="D333" s="25" t="s">
        <v>18</v>
      </c>
      <c r="E333" s="25"/>
      <c r="F333" s="25" t="s">
        <v>47</v>
      </c>
      <c r="G333" s="20">
        <v>0.2</v>
      </c>
    </row>
    <row r="334" spans="2:7" x14ac:dyDescent="0.3">
      <c r="B334" s="19" t="s">
        <v>595</v>
      </c>
      <c r="C334" s="25" t="s">
        <v>20</v>
      </c>
      <c r="D334" s="25" t="s">
        <v>18</v>
      </c>
      <c r="E334" s="25"/>
      <c r="F334" s="25" t="s">
        <v>47</v>
      </c>
      <c r="G334" s="20">
        <v>0.2</v>
      </c>
    </row>
    <row r="335" spans="2:7" x14ac:dyDescent="0.3">
      <c r="B335" s="19" t="s">
        <v>596</v>
      </c>
      <c r="C335" s="25" t="s">
        <v>20</v>
      </c>
      <c r="D335" s="25" t="s">
        <v>18</v>
      </c>
      <c r="E335" s="25"/>
      <c r="F335" s="25" t="s">
        <v>11</v>
      </c>
      <c r="G335" s="20">
        <v>0.5</v>
      </c>
    </row>
    <row r="336" spans="2:7" x14ac:dyDescent="0.3">
      <c r="B336" s="19" t="s">
        <v>597</v>
      </c>
      <c r="C336" s="25" t="s">
        <v>20</v>
      </c>
      <c r="D336" s="25" t="s">
        <v>18</v>
      </c>
      <c r="E336" s="25"/>
      <c r="F336" s="25" t="s">
        <v>47</v>
      </c>
      <c r="G336" s="20">
        <v>0.5</v>
      </c>
    </row>
    <row r="337" spans="2:7" x14ac:dyDescent="0.3">
      <c r="B337" s="19" t="s">
        <v>598</v>
      </c>
      <c r="C337" s="25" t="s">
        <v>599</v>
      </c>
      <c r="D337" s="25" t="s">
        <v>18</v>
      </c>
      <c r="E337" s="25"/>
      <c r="F337" s="25" t="s">
        <v>47</v>
      </c>
      <c r="G337" s="20">
        <v>0.2</v>
      </c>
    </row>
    <row r="338" spans="2:7" x14ac:dyDescent="0.3">
      <c r="B338" s="19" t="s">
        <v>600</v>
      </c>
      <c r="C338" s="25" t="s">
        <v>601</v>
      </c>
      <c r="D338" s="25" t="s">
        <v>9</v>
      </c>
      <c r="E338" s="25" t="s">
        <v>33</v>
      </c>
      <c r="F338" s="25" t="s">
        <v>11</v>
      </c>
      <c r="G338" s="20">
        <v>0.9</v>
      </c>
    </row>
    <row r="339" spans="2:7" x14ac:dyDescent="0.3">
      <c r="B339" s="19" t="s">
        <v>602</v>
      </c>
      <c r="C339" s="25" t="s">
        <v>603</v>
      </c>
      <c r="D339" s="25" t="s">
        <v>9</v>
      </c>
      <c r="E339" s="25" t="s">
        <v>33</v>
      </c>
      <c r="F339" s="25" t="s">
        <v>11</v>
      </c>
      <c r="G339" s="20">
        <v>0.9</v>
      </c>
    </row>
    <row r="340" spans="2:7" x14ac:dyDescent="0.3">
      <c r="B340" s="19" t="s">
        <v>604</v>
      </c>
      <c r="C340" s="25" t="s">
        <v>605</v>
      </c>
      <c r="D340" s="25" t="s">
        <v>9</v>
      </c>
      <c r="E340" s="25"/>
      <c r="F340" s="25" t="s">
        <v>34</v>
      </c>
      <c r="G340" s="20">
        <v>0.9</v>
      </c>
    </row>
    <row r="341" spans="2:7" ht="27.6" x14ac:dyDescent="0.3">
      <c r="B341" s="19" t="s">
        <v>606</v>
      </c>
      <c r="C341" s="25" t="s">
        <v>607</v>
      </c>
      <c r="D341" s="25" t="s">
        <v>9</v>
      </c>
      <c r="E341" s="25" t="s">
        <v>33</v>
      </c>
      <c r="F341" s="25" t="s">
        <v>34</v>
      </c>
      <c r="G341" s="20">
        <v>0.9</v>
      </c>
    </row>
    <row r="342" spans="2:7" x14ac:dyDescent="0.3">
      <c r="B342" s="19" t="s">
        <v>608</v>
      </c>
      <c r="C342" s="25" t="s">
        <v>609</v>
      </c>
      <c r="D342" s="25" t="s">
        <v>9</v>
      </c>
      <c r="E342" s="25" t="s">
        <v>33</v>
      </c>
      <c r="F342" s="25" t="s">
        <v>34</v>
      </c>
      <c r="G342" s="20">
        <v>0.9</v>
      </c>
    </row>
    <row r="343" spans="2:7" ht="41.4" x14ac:dyDescent="0.3">
      <c r="B343" s="19" t="s">
        <v>610</v>
      </c>
      <c r="C343" s="25" t="s">
        <v>611</v>
      </c>
      <c r="D343" s="25" t="s">
        <v>9</v>
      </c>
      <c r="E343" s="25" t="s">
        <v>33</v>
      </c>
      <c r="F343" s="25" t="s">
        <v>11</v>
      </c>
      <c r="G343" s="20">
        <v>0.9</v>
      </c>
    </row>
    <row r="344" spans="2:7" ht="27.6" x14ac:dyDescent="0.3">
      <c r="B344" s="19" t="s">
        <v>612</v>
      </c>
      <c r="C344" s="25" t="s">
        <v>613</v>
      </c>
      <c r="D344" s="25" t="s">
        <v>9</v>
      </c>
      <c r="E344" s="25"/>
      <c r="F344" s="25" t="s">
        <v>11</v>
      </c>
      <c r="G344" s="20">
        <v>0.9</v>
      </c>
    </row>
    <row r="345" spans="2:7" ht="27.6" x14ac:dyDescent="0.3">
      <c r="B345" s="19" t="s">
        <v>614</v>
      </c>
      <c r="C345" s="25" t="s">
        <v>615</v>
      </c>
      <c r="D345" s="25" t="s">
        <v>9</v>
      </c>
      <c r="E345" s="25" t="s">
        <v>33</v>
      </c>
      <c r="F345" s="25" t="s">
        <v>11</v>
      </c>
      <c r="G345" s="20">
        <v>0.9</v>
      </c>
    </row>
    <row r="346" spans="2:7" x14ac:dyDescent="0.3">
      <c r="B346" s="19" t="s">
        <v>616</v>
      </c>
      <c r="C346" s="25" t="s">
        <v>617</v>
      </c>
      <c r="D346" s="25" t="s">
        <v>9</v>
      </c>
      <c r="E346" s="25"/>
      <c r="F346" s="25" t="s">
        <v>34</v>
      </c>
      <c r="G346" s="20">
        <v>0.9</v>
      </c>
    </row>
    <row r="347" spans="2:7" x14ac:dyDescent="0.3">
      <c r="B347" s="19" t="s">
        <v>618</v>
      </c>
      <c r="C347" s="25" t="s">
        <v>619</v>
      </c>
      <c r="D347" s="25" t="s">
        <v>9</v>
      </c>
      <c r="E347" s="25"/>
      <c r="F347" s="25" t="s">
        <v>34</v>
      </c>
      <c r="G347" s="20">
        <v>0.9</v>
      </c>
    </row>
    <row r="348" spans="2:7" x14ac:dyDescent="0.3">
      <c r="B348" s="19" t="s">
        <v>620</v>
      </c>
      <c r="C348" s="25" t="s">
        <v>621</v>
      </c>
      <c r="D348" s="25" t="s">
        <v>18</v>
      </c>
      <c r="E348" s="25" t="s">
        <v>21</v>
      </c>
      <c r="F348" s="25" t="s">
        <v>14</v>
      </c>
      <c r="G348" s="20">
        <v>0.5</v>
      </c>
    </row>
    <row r="349" spans="2:7" x14ac:dyDescent="0.3">
      <c r="B349" s="19" t="s">
        <v>622</v>
      </c>
      <c r="C349" s="25" t="s">
        <v>623</v>
      </c>
      <c r="D349" s="25" t="s">
        <v>18</v>
      </c>
      <c r="E349" s="25"/>
      <c r="F349" s="25" t="s">
        <v>47</v>
      </c>
      <c r="G349" s="20">
        <v>0.5</v>
      </c>
    </row>
    <row r="350" spans="2:7" x14ac:dyDescent="0.3">
      <c r="B350" s="19" t="s">
        <v>624</v>
      </c>
      <c r="C350" s="25" t="s">
        <v>20</v>
      </c>
      <c r="D350" s="25" t="s">
        <v>18</v>
      </c>
      <c r="E350" s="25"/>
      <c r="F350" s="25" t="s">
        <v>11</v>
      </c>
      <c r="G350" s="20">
        <v>0.5</v>
      </c>
    </row>
    <row r="351" spans="2:7" ht="27.6" x14ac:dyDescent="0.3">
      <c r="B351" s="19" t="s">
        <v>625</v>
      </c>
      <c r="C351" s="25" t="s">
        <v>626</v>
      </c>
      <c r="D351" s="25" t="s">
        <v>46</v>
      </c>
      <c r="E351" s="25"/>
      <c r="F351" s="25" t="s">
        <v>34</v>
      </c>
      <c r="G351" s="20">
        <v>0.5</v>
      </c>
    </row>
    <row r="352" spans="2:7" x14ac:dyDescent="0.3">
      <c r="B352" s="19" t="s">
        <v>627</v>
      </c>
      <c r="C352" s="25" t="s">
        <v>628</v>
      </c>
      <c r="D352" s="25" t="s">
        <v>9</v>
      </c>
      <c r="E352" s="25"/>
      <c r="F352" s="25" t="s">
        <v>14</v>
      </c>
      <c r="G352" s="20">
        <v>0.5</v>
      </c>
    </row>
    <row r="353" spans="2:7" x14ac:dyDescent="0.3">
      <c r="B353" s="19" t="s">
        <v>629</v>
      </c>
      <c r="C353" s="25" t="s">
        <v>630</v>
      </c>
      <c r="D353" s="25" t="s">
        <v>276</v>
      </c>
      <c r="E353" s="25"/>
      <c r="F353" s="25" t="s">
        <v>11</v>
      </c>
      <c r="G353" s="20">
        <v>0.2</v>
      </c>
    </row>
    <row r="354" spans="2:7" x14ac:dyDescent="0.3">
      <c r="B354" s="19" t="s">
        <v>631</v>
      </c>
      <c r="C354" s="25" t="s">
        <v>632</v>
      </c>
      <c r="D354" s="25" t="s">
        <v>18</v>
      </c>
      <c r="E354" s="25" t="s">
        <v>21</v>
      </c>
      <c r="F354" s="25" t="s">
        <v>11</v>
      </c>
      <c r="G354" s="20">
        <v>0.5</v>
      </c>
    </row>
    <row r="355" spans="2:7" x14ac:dyDescent="0.3">
      <c r="B355" s="19" t="s">
        <v>633</v>
      </c>
      <c r="C355" s="25" t="s">
        <v>634</v>
      </c>
      <c r="D355" s="25" t="s">
        <v>276</v>
      </c>
      <c r="E355" s="25"/>
      <c r="F355" s="25" t="s">
        <v>11</v>
      </c>
      <c r="G355" s="20">
        <v>0.2</v>
      </c>
    </row>
    <row r="356" spans="2:7" x14ac:dyDescent="0.3">
      <c r="B356" s="19" t="s">
        <v>635</v>
      </c>
      <c r="C356" s="25" t="s">
        <v>636</v>
      </c>
      <c r="D356" s="25" t="s">
        <v>276</v>
      </c>
      <c r="E356" s="25"/>
      <c r="F356" s="25" t="s">
        <v>11</v>
      </c>
      <c r="G356" s="20">
        <v>0.2</v>
      </c>
    </row>
    <row r="357" spans="2:7" x14ac:dyDescent="0.3">
      <c r="B357" s="19" t="s">
        <v>637</v>
      </c>
      <c r="C357" s="25" t="s">
        <v>638</v>
      </c>
      <c r="D357" s="25" t="s">
        <v>276</v>
      </c>
      <c r="E357" s="25"/>
      <c r="F357" s="25" t="s">
        <v>11</v>
      </c>
      <c r="G357" s="20">
        <v>0.2</v>
      </c>
    </row>
    <row r="358" spans="2:7" x14ac:dyDescent="0.3">
      <c r="B358" s="19" t="s">
        <v>639</v>
      </c>
      <c r="C358" s="25" t="s">
        <v>640</v>
      </c>
      <c r="D358" s="25" t="s">
        <v>18</v>
      </c>
      <c r="E358" s="25"/>
      <c r="F358" s="25" t="s">
        <v>47</v>
      </c>
      <c r="G358" s="20">
        <v>0.5</v>
      </c>
    </row>
    <row r="359" spans="2:7" x14ac:dyDescent="0.3">
      <c r="B359" s="19" t="s">
        <v>641</v>
      </c>
      <c r="C359" s="25" t="s">
        <v>642</v>
      </c>
      <c r="D359" s="25" t="s">
        <v>18</v>
      </c>
      <c r="E359" s="25" t="s">
        <v>21</v>
      </c>
      <c r="F359" s="25" t="s">
        <v>11</v>
      </c>
      <c r="G359" s="20">
        <v>0.5</v>
      </c>
    </row>
    <row r="360" spans="2:7" x14ac:dyDescent="0.3">
      <c r="B360" s="19" t="s">
        <v>643</v>
      </c>
      <c r="C360" s="25" t="s">
        <v>644</v>
      </c>
      <c r="D360" s="25" t="s">
        <v>18</v>
      </c>
      <c r="E360" s="25"/>
      <c r="F360" s="25" t="s">
        <v>11</v>
      </c>
      <c r="G360" s="20">
        <v>0.5</v>
      </c>
    </row>
    <row r="361" spans="2:7" x14ac:dyDescent="0.3">
      <c r="B361" s="19" t="s">
        <v>645</v>
      </c>
      <c r="C361" s="25" t="s">
        <v>20</v>
      </c>
      <c r="D361" s="25" t="s">
        <v>18</v>
      </c>
      <c r="E361" s="25"/>
      <c r="F361" s="25" t="s">
        <v>11</v>
      </c>
      <c r="G361" s="20">
        <v>0.5</v>
      </c>
    </row>
    <row r="362" spans="2:7" x14ac:dyDescent="0.3">
      <c r="B362" s="19" t="s">
        <v>646</v>
      </c>
      <c r="C362" s="25" t="s">
        <v>647</v>
      </c>
      <c r="D362" s="25" t="s">
        <v>18</v>
      </c>
      <c r="E362" s="25"/>
      <c r="F362" s="25" t="s">
        <v>11</v>
      </c>
      <c r="G362" s="20">
        <v>0.5</v>
      </c>
    </row>
    <row r="363" spans="2:7" x14ac:dyDescent="0.3">
      <c r="B363" s="19" t="s">
        <v>648</v>
      </c>
      <c r="C363" s="25" t="s">
        <v>649</v>
      </c>
      <c r="D363" s="25" t="s">
        <v>9</v>
      </c>
      <c r="E363" s="25" t="s">
        <v>33</v>
      </c>
      <c r="F363" s="25" t="s">
        <v>11</v>
      </c>
      <c r="G363" s="20">
        <v>0.9</v>
      </c>
    </row>
    <row r="364" spans="2:7" x14ac:dyDescent="0.3">
      <c r="B364" s="19" t="s">
        <v>650</v>
      </c>
      <c r="C364" s="25" t="s">
        <v>651</v>
      </c>
      <c r="D364" s="25" t="s">
        <v>18</v>
      </c>
      <c r="E364" s="25"/>
      <c r="F364" s="25" t="s">
        <v>11</v>
      </c>
      <c r="G364" s="20">
        <v>0.5</v>
      </c>
    </row>
    <row r="365" spans="2:7" x14ac:dyDescent="0.3">
      <c r="B365" s="19" t="s">
        <v>652</v>
      </c>
      <c r="C365" s="25" t="s">
        <v>20</v>
      </c>
      <c r="D365" s="25" t="s">
        <v>18</v>
      </c>
      <c r="E365" s="25"/>
      <c r="F365" s="25" t="s">
        <v>14</v>
      </c>
      <c r="G365" s="20">
        <v>0.5</v>
      </c>
    </row>
    <row r="366" spans="2:7" x14ac:dyDescent="0.3">
      <c r="B366" s="19" t="s">
        <v>653</v>
      </c>
      <c r="C366" s="25" t="s">
        <v>20</v>
      </c>
      <c r="D366" s="25" t="s">
        <v>18</v>
      </c>
      <c r="E366" s="25" t="s">
        <v>21</v>
      </c>
      <c r="F366" s="25" t="s">
        <v>11</v>
      </c>
      <c r="G366" s="20">
        <v>0.5</v>
      </c>
    </row>
    <row r="367" spans="2:7" x14ac:dyDescent="0.3">
      <c r="B367" s="19" t="s">
        <v>654</v>
      </c>
      <c r="C367" s="25" t="s">
        <v>655</v>
      </c>
      <c r="D367" s="25" t="s">
        <v>18</v>
      </c>
      <c r="E367" s="25"/>
      <c r="F367" s="25" t="s">
        <v>14</v>
      </c>
      <c r="G367" s="20">
        <v>0.5</v>
      </c>
    </row>
    <row r="368" spans="2:7" x14ac:dyDescent="0.3">
      <c r="B368" s="19" t="s">
        <v>656</v>
      </c>
      <c r="C368" s="25" t="s">
        <v>20</v>
      </c>
      <c r="D368" s="25" t="s">
        <v>18</v>
      </c>
      <c r="E368" s="25"/>
      <c r="F368" s="25" t="s">
        <v>14</v>
      </c>
      <c r="G368" s="20">
        <v>0.5</v>
      </c>
    </row>
    <row r="369" spans="2:7" ht="55.2" x14ac:dyDescent="0.3">
      <c r="B369" s="19" t="s">
        <v>657</v>
      </c>
      <c r="C369" s="25" t="s">
        <v>658</v>
      </c>
      <c r="D369" s="25" t="s">
        <v>9</v>
      </c>
      <c r="E369" s="25"/>
      <c r="F369" s="25" t="s">
        <v>14</v>
      </c>
      <c r="G369" s="20">
        <v>0.9</v>
      </c>
    </row>
    <row r="370" spans="2:7" x14ac:dyDescent="0.3">
      <c r="B370" s="19" t="s">
        <v>659</v>
      </c>
      <c r="C370" s="25" t="s">
        <v>660</v>
      </c>
      <c r="D370" s="25" t="s">
        <v>46</v>
      </c>
      <c r="E370" s="25"/>
      <c r="F370" s="25" t="s">
        <v>11</v>
      </c>
      <c r="G370" s="20">
        <v>0.5</v>
      </c>
    </row>
    <row r="371" spans="2:7" x14ac:dyDescent="0.3">
      <c r="B371" s="19" t="s">
        <v>661</v>
      </c>
      <c r="C371" s="25" t="s">
        <v>662</v>
      </c>
      <c r="D371" s="25" t="s">
        <v>84</v>
      </c>
      <c r="E371" s="25"/>
      <c r="F371" s="25" t="s">
        <v>14</v>
      </c>
      <c r="G371" s="20">
        <v>0.5</v>
      </c>
    </row>
    <row r="372" spans="2:7" x14ac:dyDescent="0.3">
      <c r="B372" s="19" t="s">
        <v>663</v>
      </c>
      <c r="C372" s="25" t="s">
        <v>664</v>
      </c>
      <c r="D372" s="25" t="s">
        <v>84</v>
      </c>
      <c r="E372" s="25"/>
      <c r="F372" s="25" t="s">
        <v>14</v>
      </c>
      <c r="G372" s="20">
        <v>0.5</v>
      </c>
    </row>
    <row r="373" spans="2:7" x14ac:dyDescent="0.3">
      <c r="B373" s="19" t="s">
        <v>665</v>
      </c>
      <c r="C373" s="25" t="s">
        <v>666</v>
      </c>
      <c r="D373" s="25" t="s">
        <v>9</v>
      </c>
      <c r="E373" s="25" t="s">
        <v>33</v>
      </c>
      <c r="F373" s="25" t="s">
        <v>34</v>
      </c>
      <c r="G373" s="20">
        <v>0.9</v>
      </c>
    </row>
    <row r="374" spans="2:7" x14ac:dyDescent="0.3">
      <c r="B374" s="19" t="s">
        <v>667</v>
      </c>
      <c r="C374" s="25" t="s">
        <v>668</v>
      </c>
      <c r="D374" s="25" t="s">
        <v>9</v>
      </c>
      <c r="E374" s="25" t="s">
        <v>33</v>
      </c>
      <c r="F374" s="25" t="s">
        <v>11</v>
      </c>
      <c r="G374" s="20">
        <v>0.9</v>
      </c>
    </row>
    <row r="375" spans="2:7" ht="27.6" x14ac:dyDescent="0.3">
      <c r="B375" s="19" t="s">
        <v>669</v>
      </c>
      <c r="C375" s="25" t="s">
        <v>670</v>
      </c>
      <c r="D375" s="25" t="s">
        <v>18</v>
      </c>
      <c r="E375" s="25" t="s">
        <v>21</v>
      </c>
      <c r="F375" s="25" t="s">
        <v>11</v>
      </c>
      <c r="G375" s="20">
        <v>0.5</v>
      </c>
    </row>
    <row r="376" spans="2:7" x14ac:dyDescent="0.3">
      <c r="B376" s="19" t="s">
        <v>671</v>
      </c>
      <c r="C376" s="25" t="s">
        <v>672</v>
      </c>
      <c r="D376" s="25" t="s">
        <v>18</v>
      </c>
      <c r="E376" s="25"/>
      <c r="F376" s="25" t="s">
        <v>11</v>
      </c>
      <c r="G376" s="20">
        <v>0.5</v>
      </c>
    </row>
    <row r="377" spans="2:7" x14ac:dyDescent="0.3">
      <c r="B377" s="19" t="s">
        <v>673</v>
      </c>
      <c r="C377" s="25" t="s">
        <v>674</v>
      </c>
      <c r="D377" s="25" t="s">
        <v>9</v>
      </c>
      <c r="E377" s="25"/>
      <c r="F377" s="25" t="s">
        <v>14</v>
      </c>
      <c r="G377" s="20">
        <v>0.5</v>
      </c>
    </row>
    <row r="378" spans="2:7" x14ac:dyDescent="0.3">
      <c r="B378" s="19" t="s">
        <v>675</v>
      </c>
      <c r="C378" s="25" t="s">
        <v>20</v>
      </c>
      <c r="D378" s="25" t="s">
        <v>18</v>
      </c>
      <c r="E378" s="25" t="s">
        <v>21</v>
      </c>
      <c r="F378" s="25" t="s">
        <v>14</v>
      </c>
      <c r="G378" s="20">
        <v>0.5</v>
      </c>
    </row>
    <row r="379" spans="2:7" ht="27.6" x14ac:dyDescent="0.3">
      <c r="B379" s="19" t="s">
        <v>676</v>
      </c>
      <c r="C379" s="25" t="s">
        <v>677</v>
      </c>
      <c r="D379" s="25" t="s">
        <v>46</v>
      </c>
      <c r="E379" s="25" t="s">
        <v>21</v>
      </c>
      <c r="F379" s="25" t="s">
        <v>47</v>
      </c>
      <c r="G379" s="20">
        <v>0.5</v>
      </c>
    </row>
    <row r="380" spans="2:7" x14ac:dyDescent="0.3">
      <c r="B380" s="19" t="s">
        <v>678</v>
      </c>
      <c r="C380" s="25" t="s">
        <v>679</v>
      </c>
      <c r="D380" s="25" t="s">
        <v>46</v>
      </c>
      <c r="E380" s="25"/>
      <c r="F380" s="25" t="s">
        <v>11</v>
      </c>
      <c r="G380" s="20">
        <v>0.2</v>
      </c>
    </row>
    <row r="381" spans="2:7" x14ac:dyDescent="0.3">
      <c r="B381" s="19" t="s">
        <v>680</v>
      </c>
      <c r="C381" s="25" t="s">
        <v>20</v>
      </c>
      <c r="D381" s="25" t="s">
        <v>46</v>
      </c>
      <c r="E381" s="25"/>
      <c r="F381" s="25" t="s">
        <v>11</v>
      </c>
      <c r="G381" s="20">
        <v>0.5</v>
      </c>
    </row>
    <row r="382" spans="2:7" x14ac:dyDescent="0.3">
      <c r="B382" s="19" t="s">
        <v>681</v>
      </c>
      <c r="C382" s="25" t="s">
        <v>682</v>
      </c>
      <c r="D382" s="25" t="s">
        <v>18</v>
      </c>
      <c r="E382" s="25"/>
      <c r="F382" s="25" t="s">
        <v>11</v>
      </c>
      <c r="G382" s="20">
        <v>0.5</v>
      </c>
    </row>
    <row r="383" spans="2:7" ht="27.6" x14ac:dyDescent="0.3">
      <c r="B383" s="19" t="s">
        <v>683</v>
      </c>
      <c r="C383" s="25" t="s">
        <v>684</v>
      </c>
      <c r="D383" s="25" t="s">
        <v>9</v>
      </c>
      <c r="E383" s="25" t="s">
        <v>685</v>
      </c>
      <c r="F383" s="25" t="s">
        <v>11</v>
      </c>
      <c r="G383" s="20">
        <v>0.9</v>
      </c>
    </row>
    <row r="384" spans="2:7" x14ac:dyDescent="0.3">
      <c r="B384" s="19" t="s">
        <v>686</v>
      </c>
      <c r="C384" s="25" t="s">
        <v>687</v>
      </c>
      <c r="D384" s="25" t="s">
        <v>18</v>
      </c>
      <c r="E384" s="25" t="s">
        <v>21</v>
      </c>
      <c r="F384" s="25" t="s">
        <v>47</v>
      </c>
      <c r="G384" s="20">
        <v>0.5</v>
      </c>
    </row>
    <row r="385" spans="2:7" x14ac:dyDescent="0.3">
      <c r="B385" s="19" t="s">
        <v>688</v>
      </c>
      <c r="C385" s="25" t="s">
        <v>20</v>
      </c>
      <c r="D385" s="25" t="s">
        <v>18</v>
      </c>
      <c r="E385" s="25"/>
      <c r="F385" s="25" t="s">
        <v>47</v>
      </c>
      <c r="G385" s="20">
        <v>0.5</v>
      </c>
    </row>
    <row r="386" spans="2:7" ht="27.6" x14ac:dyDescent="0.3">
      <c r="B386" s="19" t="s">
        <v>689</v>
      </c>
      <c r="C386" s="25" t="s">
        <v>690</v>
      </c>
      <c r="D386" s="25" t="s">
        <v>18</v>
      </c>
      <c r="E386" s="25"/>
      <c r="F386" s="25" t="s">
        <v>47</v>
      </c>
      <c r="G386" s="20">
        <v>0.5</v>
      </c>
    </row>
    <row r="387" spans="2:7" ht="27.6" x14ac:dyDescent="0.3">
      <c r="B387" s="19" t="s">
        <v>691</v>
      </c>
      <c r="C387" s="25" t="s">
        <v>692</v>
      </c>
      <c r="D387" s="25" t="s">
        <v>9</v>
      </c>
      <c r="E387" s="25" t="s">
        <v>685</v>
      </c>
      <c r="F387" s="25" t="s">
        <v>34</v>
      </c>
      <c r="G387" s="20">
        <v>0.9</v>
      </c>
    </row>
    <row r="388" spans="2:7" ht="27.6" x14ac:dyDescent="0.3">
      <c r="B388" s="19" t="s">
        <v>693</v>
      </c>
      <c r="C388" s="25" t="s">
        <v>694</v>
      </c>
      <c r="D388" s="25" t="s">
        <v>9</v>
      </c>
      <c r="E388" s="25" t="s">
        <v>685</v>
      </c>
      <c r="F388" s="25" t="s">
        <v>11</v>
      </c>
      <c r="G388" s="20">
        <v>0.9</v>
      </c>
    </row>
    <row r="389" spans="2:7" x14ac:dyDescent="0.3">
      <c r="B389" s="19" t="s">
        <v>695</v>
      </c>
      <c r="C389" s="25" t="s">
        <v>696</v>
      </c>
      <c r="D389" s="25" t="s">
        <v>9</v>
      </c>
      <c r="E389" s="25"/>
      <c r="F389" s="25" t="s">
        <v>11</v>
      </c>
      <c r="G389" s="20">
        <v>0.7</v>
      </c>
    </row>
    <row r="390" spans="2:7" ht="27.6" x14ac:dyDescent="0.3">
      <c r="B390" s="19" t="s">
        <v>697</v>
      </c>
      <c r="C390" s="25" t="s">
        <v>698</v>
      </c>
      <c r="D390" s="25" t="s">
        <v>9</v>
      </c>
      <c r="E390" s="25"/>
      <c r="F390" s="25" t="s">
        <v>11</v>
      </c>
      <c r="G390" s="20">
        <v>0.7</v>
      </c>
    </row>
    <row r="391" spans="2:7" x14ac:dyDescent="0.3">
      <c r="B391" s="19" t="s">
        <v>699</v>
      </c>
      <c r="C391" s="25" t="s">
        <v>700</v>
      </c>
      <c r="D391" s="25" t="s">
        <v>9</v>
      </c>
      <c r="E391" s="25"/>
      <c r="F391" s="25" t="s">
        <v>14</v>
      </c>
      <c r="G391" s="20">
        <v>0.7</v>
      </c>
    </row>
    <row r="392" spans="2:7" x14ac:dyDescent="0.3">
      <c r="B392" s="19" t="s">
        <v>701</v>
      </c>
      <c r="C392" s="25" t="s">
        <v>702</v>
      </c>
      <c r="D392" s="25" t="s">
        <v>18</v>
      </c>
      <c r="E392" s="25"/>
      <c r="F392" s="25" t="s">
        <v>11</v>
      </c>
      <c r="G392" s="20">
        <v>0.2</v>
      </c>
    </row>
    <row r="393" spans="2:7" x14ac:dyDescent="0.3">
      <c r="B393" s="19" t="s">
        <v>703</v>
      </c>
      <c r="C393" s="25" t="s">
        <v>704</v>
      </c>
      <c r="D393" s="25" t="s">
        <v>18</v>
      </c>
      <c r="E393" s="25"/>
      <c r="F393" s="25" t="s">
        <v>11</v>
      </c>
      <c r="G393" s="20">
        <v>0.5</v>
      </c>
    </row>
    <row r="394" spans="2:7" ht="27.6" x14ac:dyDescent="0.3">
      <c r="B394" s="19" t="s">
        <v>705</v>
      </c>
      <c r="C394" s="25" t="s">
        <v>706</v>
      </c>
      <c r="D394" s="25" t="s">
        <v>9</v>
      </c>
      <c r="E394" s="25"/>
      <c r="F394" s="25" t="s">
        <v>11</v>
      </c>
      <c r="G394" s="20">
        <v>0.2</v>
      </c>
    </row>
    <row r="395" spans="2:7" x14ac:dyDescent="0.3">
      <c r="B395" s="19" t="s">
        <v>707</v>
      </c>
      <c r="C395" s="25" t="s">
        <v>708</v>
      </c>
      <c r="D395" s="25" t="s">
        <v>9</v>
      </c>
      <c r="E395" s="25"/>
      <c r="F395" s="25" t="s">
        <v>11</v>
      </c>
      <c r="G395" s="20">
        <v>0.2</v>
      </c>
    </row>
    <row r="396" spans="2:7" x14ac:dyDescent="0.3">
      <c r="B396" s="19" t="s">
        <v>709</v>
      </c>
      <c r="C396" s="25" t="s">
        <v>710</v>
      </c>
      <c r="D396" s="25" t="s">
        <v>9</v>
      </c>
      <c r="E396" s="25"/>
      <c r="F396" s="25" t="s">
        <v>11</v>
      </c>
      <c r="G396" s="20">
        <v>0.2</v>
      </c>
    </row>
    <row r="397" spans="2:7" x14ac:dyDescent="0.3">
      <c r="B397" s="19" t="s">
        <v>711</v>
      </c>
      <c r="C397" s="25" t="s">
        <v>712</v>
      </c>
      <c r="D397" s="25" t="s">
        <v>9</v>
      </c>
      <c r="E397" s="25"/>
      <c r="F397" s="25" t="s">
        <v>14</v>
      </c>
      <c r="G397" s="20">
        <v>0.9</v>
      </c>
    </row>
    <row r="398" spans="2:7" x14ac:dyDescent="0.3">
      <c r="B398" s="19" t="s">
        <v>713</v>
      </c>
      <c r="C398" s="25" t="s">
        <v>714</v>
      </c>
      <c r="D398" s="25" t="s">
        <v>9</v>
      </c>
      <c r="E398" s="25"/>
      <c r="F398" s="25" t="s">
        <v>47</v>
      </c>
      <c r="G398" s="20">
        <v>0.9</v>
      </c>
    </row>
    <row r="399" spans="2:7" x14ac:dyDescent="0.3">
      <c r="B399" s="19" t="s">
        <v>715</v>
      </c>
      <c r="C399" s="25" t="s">
        <v>716</v>
      </c>
      <c r="D399" s="25" t="s">
        <v>18</v>
      </c>
      <c r="E399" s="25"/>
      <c r="F399" s="25" t="s">
        <v>14</v>
      </c>
      <c r="G399" s="20">
        <v>0.5</v>
      </c>
    </row>
    <row r="400" spans="2:7" x14ac:dyDescent="0.3">
      <c r="B400" s="19" t="s">
        <v>717</v>
      </c>
      <c r="C400" s="25" t="s">
        <v>718</v>
      </c>
      <c r="D400" s="25" t="s">
        <v>18</v>
      </c>
      <c r="E400" s="25"/>
      <c r="F400" s="25" t="s">
        <v>11</v>
      </c>
      <c r="G400" s="20">
        <v>0.5</v>
      </c>
    </row>
    <row r="401" spans="2:7" ht="27.6" x14ac:dyDescent="0.3">
      <c r="B401" s="19" t="s">
        <v>719</v>
      </c>
      <c r="C401" s="25" t="s">
        <v>720</v>
      </c>
      <c r="D401" s="25" t="s">
        <v>18</v>
      </c>
      <c r="E401" s="25"/>
      <c r="F401" s="25" t="s">
        <v>11</v>
      </c>
      <c r="G401" s="20">
        <v>0.2</v>
      </c>
    </row>
    <row r="402" spans="2:7" x14ac:dyDescent="0.3">
      <c r="B402" s="19" t="s">
        <v>721</v>
      </c>
      <c r="C402" s="25" t="s">
        <v>722</v>
      </c>
      <c r="D402" s="25" t="s">
        <v>18</v>
      </c>
      <c r="E402" s="25"/>
      <c r="F402" s="25" t="s">
        <v>11</v>
      </c>
      <c r="G402" s="20">
        <v>0.2</v>
      </c>
    </row>
    <row r="403" spans="2:7" x14ac:dyDescent="0.3">
      <c r="B403" s="19" t="s">
        <v>723</v>
      </c>
      <c r="C403" s="25" t="s">
        <v>724</v>
      </c>
      <c r="D403" s="25" t="s">
        <v>18</v>
      </c>
      <c r="E403" s="25"/>
      <c r="F403" s="25" t="s">
        <v>11</v>
      </c>
      <c r="G403" s="20">
        <v>0.2</v>
      </c>
    </row>
    <row r="404" spans="2:7" x14ac:dyDescent="0.3">
      <c r="B404" s="19" t="s">
        <v>725</v>
      </c>
      <c r="C404" s="25" t="s">
        <v>726</v>
      </c>
      <c r="D404" s="25" t="s">
        <v>9</v>
      </c>
      <c r="E404" s="25"/>
      <c r="F404" s="25" t="s">
        <v>14</v>
      </c>
      <c r="G404" s="20">
        <v>0.9</v>
      </c>
    </row>
    <row r="405" spans="2:7" x14ac:dyDescent="0.3">
      <c r="B405" s="19" t="s">
        <v>727</v>
      </c>
      <c r="C405" s="25" t="s">
        <v>728</v>
      </c>
      <c r="D405" s="25" t="s">
        <v>9</v>
      </c>
      <c r="E405" s="25"/>
      <c r="F405" s="25" t="s">
        <v>14</v>
      </c>
      <c r="G405" s="20">
        <v>0.9</v>
      </c>
    </row>
    <row r="406" spans="2:7" ht="27.6" x14ac:dyDescent="0.3">
      <c r="B406" s="19" t="s">
        <v>729</v>
      </c>
      <c r="C406" s="25" t="s">
        <v>730</v>
      </c>
      <c r="D406" s="25" t="s">
        <v>9</v>
      </c>
      <c r="E406" s="25"/>
      <c r="F406" s="25" t="s">
        <v>14</v>
      </c>
      <c r="G406" s="20">
        <v>0.9</v>
      </c>
    </row>
    <row r="407" spans="2:7" x14ac:dyDescent="0.3">
      <c r="B407" s="19" t="s">
        <v>731</v>
      </c>
      <c r="C407" s="25" t="s">
        <v>732</v>
      </c>
      <c r="D407" s="25" t="s">
        <v>9</v>
      </c>
      <c r="E407" s="25" t="s">
        <v>33</v>
      </c>
      <c r="F407" s="25" t="s">
        <v>11</v>
      </c>
      <c r="G407" s="20">
        <v>0.5</v>
      </c>
    </row>
    <row r="408" spans="2:7" ht="27.6" x14ac:dyDescent="0.3">
      <c r="B408" s="19" t="s">
        <v>733</v>
      </c>
      <c r="C408" s="25" t="s">
        <v>734</v>
      </c>
      <c r="D408" s="25" t="s">
        <v>9</v>
      </c>
      <c r="E408" s="25"/>
      <c r="F408" s="25" t="s">
        <v>47</v>
      </c>
      <c r="G408" s="20">
        <v>0.5</v>
      </c>
    </row>
    <row r="409" spans="2:7" x14ac:dyDescent="0.3">
      <c r="B409" s="19" t="s">
        <v>735</v>
      </c>
      <c r="C409" s="25" t="s">
        <v>736</v>
      </c>
      <c r="D409" s="25" t="s">
        <v>18</v>
      </c>
      <c r="E409" s="25"/>
      <c r="F409" s="25" t="s">
        <v>11</v>
      </c>
      <c r="G409" s="20">
        <v>0.9</v>
      </c>
    </row>
    <row r="410" spans="2:7" x14ac:dyDescent="0.3">
      <c r="B410" s="19" t="s">
        <v>737</v>
      </c>
      <c r="C410" s="25" t="s">
        <v>20</v>
      </c>
      <c r="D410" s="25" t="s">
        <v>18</v>
      </c>
      <c r="E410" s="25" t="s">
        <v>21</v>
      </c>
      <c r="F410" s="25" t="s">
        <v>47</v>
      </c>
      <c r="G410" s="20">
        <v>0.2</v>
      </c>
    </row>
    <row r="411" spans="2:7" x14ac:dyDescent="0.3">
      <c r="B411" s="19" t="s">
        <v>738</v>
      </c>
      <c r="C411" s="25" t="s">
        <v>20</v>
      </c>
      <c r="D411" s="25" t="s">
        <v>18</v>
      </c>
      <c r="E411" s="25"/>
      <c r="F411" s="25" t="s">
        <v>11</v>
      </c>
      <c r="G411" s="20">
        <v>0.2</v>
      </c>
    </row>
    <row r="412" spans="2:7" ht="27.6" x14ac:dyDescent="0.3">
      <c r="B412" s="19" t="s">
        <v>739</v>
      </c>
      <c r="C412" s="25" t="s">
        <v>740</v>
      </c>
      <c r="D412" s="25" t="s">
        <v>18</v>
      </c>
      <c r="E412" s="25"/>
      <c r="F412" s="25" t="s">
        <v>47</v>
      </c>
      <c r="G412" s="20">
        <v>0.5</v>
      </c>
    </row>
    <row r="413" spans="2:7" x14ac:dyDescent="0.3">
      <c r="B413" s="19" t="s">
        <v>741</v>
      </c>
      <c r="C413" s="25" t="s">
        <v>20</v>
      </c>
      <c r="D413" s="25" t="s">
        <v>18</v>
      </c>
      <c r="E413" s="25"/>
      <c r="F413" s="25" t="s">
        <v>11</v>
      </c>
      <c r="G413" s="20">
        <v>0.5</v>
      </c>
    </row>
    <row r="414" spans="2:7" ht="27.6" x14ac:dyDescent="0.3">
      <c r="B414" s="19" t="s">
        <v>742</v>
      </c>
      <c r="C414" s="25" t="s">
        <v>743</v>
      </c>
      <c r="D414" s="25" t="s">
        <v>18</v>
      </c>
      <c r="E414" s="25"/>
      <c r="F414" s="25" t="s">
        <v>47</v>
      </c>
      <c r="G414" s="20">
        <v>0.5</v>
      </c>
    </row>
    <row r="415" spans="2:7" x14ac:dyDescent="0.3">
      <c r="B415" s="19" t="s">
        <v>744</v>
      </c>
      <c r="C415" s="25" t="s">
        <v>20</v>
      </c>
      <c r="D415" s="25" t="s">
        <v>18</v>
      </c>
      <c r="E415" s="25"/>
      <c r="F415" s="25" t="s">
        <v>11</v>
      </c>
      <c r="G415" s="20">
        <v>0.5</v>
      </c>
    </row>
    <row r="416" spans="2:7" x14ac:dyDescent="0.3">
      <c r="B416" s="19" t="s">
        <v>745</v>
      </c>
      <c r="C416" s="25" t="s">
        <v>746</v>
      </c>
      <c r="D416" s="25" t="s">
        <v>18</v>
      </c>
      <c r="E416" s="25"/>
      <c r="F416" s="25" t="s">
        <v>47</v>
      </c>
      <c r="G416" s="20">
        <v>0.5</v>
      </c>
    </row>
    <row r="417" spans="2:7" x14ac:dyDescent="0.3">
      <c r="B417" s="19" t="s">
        <v>747</v>
      </c>
      <c r="C417" s="25" t="s">
        <v>20</v>
      </c>
      <c r="D417" s="25" t="s">
        <v>18</v>
      </c>
      <c r="E417" s="25"/>
      <c r="F417" s="25" t="s">
        <v>47</v>
      </c>
      <c r="G417" s="20">
        <v>0.5</v>
      </c>
    </row>
    <row r="418" spans="2:7" ht="27.6" x14ac:dyDescent="0.3">
      <c r="B418" s="19" t="s">
        <v>748</v>
      </c>
      <c r="C418" s="25" t="s">
        <v>749</v>
      </c>
      <c r="D418" s="25" t="s">
        <v>18</v>
      </c>
      <c r="E418" s="25"/>
      <c r="F418" s="25" t="s">
        <v>47</v>
      </c>
      <c r="G418" s="20">
        <v>0.5</v>
      </c>
    </row>
    <row r="419" spans="2:7" x14ac:dyDescent="0.3">
      <c r="B419" s="19" t="s">
        <v>750</v>
      </c>
      <c r="C419" s="25" t="s">
        <v>751</v>
      </c>
      <c r="D419" s="25" t="s">
        <v>18</v>
      </c>
      <c r="E419" s="25"/>
      <c r="F419" s="25" t="s">
        <v>47</v>
      </c>
      <c r="G419" s="20">
        <v>0.5</v>
      </c>
    </row>
    <row r="420" spans="2:7" x14ac:dyDescent="0.3">
      <c r="B420" s="19" t="s">
        <v>752</v>
      </c>
      <c r="C420" s="25" t="s">
        <v>20</v>
      </c>
      <c r="D420" s="25" t="s">
        <v>18</v>
      </c>
      <c r="E420" s="25"/>
      <c r="F420" s="25" t="s">
        <v>47</v>
      </c>
      <c r="G420" s="20">
        <v>0.5</v>
      </c>
    </row>
    <row r="421" spans="2:7" ht="27.6" x14ac:dyDescent="0.3">
      <c r="B421" s="19" t="s">
        <v>753</v>
      </c>
      <c r="C421" s="25" t="s">
        <v>754</v>
      </c>
      <c r="D421" s="25" t="s">
        <v>18</v>
      </c>
      <c r="E421" s="25"/>
      <c r="F421" s="25" t="s">
        <v>47</v>
      </c>
      <c r="G421" s="20">
        <v>0.5</v>
      </c>
    </row>
    <row r="422" spans="2:7" ht="27.6" x14ac:dyDescent="0.3">
      <c r="B422" s="19" t="s">
        <v>755</v>
      </c>
      <c r="C422" s="25" t="s">
        <v>756</v>
      </c>
      <c r="D422" s="25" t="s">
        <v>18</v>
      </c>
      <c r="E422" s="25"/>
      <c r="F422" s="25" t="s">
        <v>47</v>
      </c>
      <c r="G422" s="20">
        <v>0.5</v>
      </c>
    </row>
    <row r="423" spans="2:7" x14ac:dyDescent="0.3">
      <c r="B423" s="19" t="s">
        <v>757</v>
      </c>
      <c r="C423" s="25" t="s">
        <v>758</v>
      </c>
      <c r="D423" s="25" t="s">
        <v>18</v>
      </c>
      <c r="E423" s="25"/>
      <c r="F423" s="25" t="s">
        <v>11</v>
      </c>
      <c r="G423" s="20">
        <v>0.5</v>
      </c>
    </row>
    <row r="424" spans="2:7" x14ac:dyDescent="0.3">
      <c r="B424" s="19" t="s">
        <v>759</v>
      </c>
      <c r="C424" s="25" t="s">
        <v>760</v>
      </c>
      <c r="D424" s="25" t="s">
        <v>9</v>
      </c>
      <c r="E424" s="25"/>
      <c r="F424" s="25" t="s">
        <v>14</v>
      </c>
      <c r="G424" s="20">
        <v>0.7</v>
      </c>
    </row>
    <row r="425" spans="2:7" x14ac:dyDescent="0.3">
      <c r="B425" s="19" t="s">
        <v>761</v>
      </c>
      <c r="C425" s="25" t="s">
        <v>762</v>
      </c>
      <c r="D425" s="25" t="s">
        <v>18</v>
      </c>
      <c r="E425" s="25" t="s">
        <v>21</v>
      </c>
      <c r="F425" s="25" t="s">
        <v>11</v>
      </c>
      <c r="G425" s="20">
        <v>0.5</v>
      </c>
    </row>
    <row r="426" spans="2:7" x14ac:dyDescent="0.3">
      <c r="B426" s="19" t="s">
        <v>763</v>
      </c>
      <c r="C426" s="25" t="s">
        <v>764</v>
      </c>
      <c r="D426" s="25" t="s">
        <v>84</v>
      </c>
      <c r="E426" s="25"/>
      <c r="F426" s="25" t="s">
        <v>11</v>
      </c>
      <c r="G426" s="20">
        <v>0.5</v>
      </c>
    </row>
    <row r="427" spans="2:7" x14ac:dyDescent="0.3">
      <c r="B427" s="19" t="s">
        <v>765</v>
      </c>
      <c r="C427" s="25" t="s">
        <v>766</v>
      </c>
      <c r="D427" s="25" t="s">
        <v>84</v>
      </c>
      <c r="E427" s="25"/>
      <c r="F427" s="25" t="s">
        <v>34</v>
      </c>
      <c r="G427" s="20">
        <v>0.5</v>
      </c>
    </row>
    <row r="428" spans="2:7" x14ac:dyDescent="0.3">
      <c r="B428" s="19" t="s">
        <v>767</v>
      </c>
      <c r="C428" s="25" t="s">
        <v>768</v>
      </c>
      <c r="D428" s="25" t="s">
        <v>18</v>
      </c>
      <c r="E428" s="25"/>
      <c r="F428" s="25" t="s">
        <v>14</v>
      </c>
      <c r="G428" s="20">
        <v>0.5</v>
      </c>
    </row>
    <row r="429" spans="2:7" x14ac:dyDescent="0.3">
      <c r="B429" s="19" t="s">
        <v>769</v>
      </c>
      <c r="C429" s="25" t="s">
        <v>770</v>
      </c>
      <c r="D429" s="25" t="s">
        <v>18</v>
      </c>
      <c r="E429" s="25"/>
      <c r="F429" s="25" t="s">
        <v>14</v>
      </c>
      <c r="G429" s="20">
        <v>0.5</v>
      </c>
    </row>
    <row r="430" spans="2:7" x14ac:dyDescent="0.3">
      <c r="B430" s="19" t="s">
        <v>771</v>
      </c>
      <c r="C430" s="25" t="s">
        <v>772</v>
      </c>
      <c r="D430" s="25" t="s">
        <v>9</v>
      </c>
      <c r="E430" s="25"/>
      <c r="F430" s="25" t="s">
        <v>11</v>
      </c>
      <c r="G430" s="20">
        <v>0.9</v>
      </c>
    </row>
    <row r="431" spans="2:7" x14ac:dyDescent="0.3">
      <c r="B431" s="19" t="s">
        <v>773</v>
      </c>
      <c r="C431" s="25" t="s">
        <v>774</v>
      </c>
      <c r="D431" s="25" t="s">
        <v>9</v>
      </c>
      <c r="E431" s="25"/>
      <c r="F431" s="25" t="s">
        <v>11</v>
      </c>
      <c r="G431" s="20">
        <v>0.9</v>
      </c>
    </row>
    <row r="432" spans="2:7" x14ac:dyDescent="0.3">
      <c r="B432" s="19" t="s">
        <v>775</v>
      </c>
      <c r="C432" s="25" t="s">
        <v>776</v>
      </c>
      <c r="D432" s="25" t="s">
        <v>9</v>
      </c>
      <c r="E432" s="25"/>
      <c r="F432" s="25" t="s">
        <v>14</v>
      </c>
      <c r="G432" s="20">
        <v>0.9</v>
      </c>
    </row>
    <row r="433" spans="2:7" x14ac:dyDescent="0.3">
      <c r="B433" s="19" t="s">
        <v>777</v>
      </c>
      <c r="C433" s="25" t="s">
        <v>778</v>
      </c>
      <c r="D433" s="25" t="s">
        <v>18</v>
      </c>
      <c r="E433" s="25" t="s">
        <v>21</v>
      </c>
      <c r="F433" s="25" t="s">
        <v>11</v>
      </c>
      <c r="G433" s="20">
        <v>0.5</v>
      </c>
    </row>
    <row r="434" spans="2:7" x14ac:dyDescent="0.3">
      <c r="B434" s="19" t="s">
        <v>779</v>
      </c>
      <c r="C434" s="25" t="s">
        <v>780</v>
      </c>
      <c r="D434" s="25" t="s">
        <v>9</v>
      </c>
      <c r="E434" s="25"/>
      <c r="F434" s="25" t="s">
        <v>14</v>
      </c>
      <c r="G434" s="20">
        <v>0.9</v>
      </c>
    </row>
    <row r="435" spans="2:7" x14ac:dyDescent="0.3">
      <c r="B435" s="19" t="s">
        <v>781</v>
      </c>
      <c r="C435" s="25" t="s">
        <v>20</v>
      </c>
      <c r="D435" s="25" t="s">
        <v>18</v>
      </c>
      <c r="E435" s="25"/>
      <c r="F435" s="25" t="s">
        <v>11</v>
      </c>
      <c r="G435" s="20">
        <v>0.5</v>
      </c>
    </row>
    <row r="436" spans="2:7" x14ac:dyDescent="0.3">
      <c r="B436" s="19" t="s">
        <v>782</v>
      </c>
      <c r="C436" s="25" t="s">
        <v>783</v>
      </c>
      <c r="D436" s="25" t="s">
        <v>18</v>
      </c>
      <c r="E436" s="25"/>
      <c r="F436" s="25" t="s">
        <v>11</v>
      </c>
      <c r="G436" s="20">
        <v>0.5</v>
      </c>
    </row>
    <row r="437" spans="2:7" x14ac:dyDescent="0.3">
      <c r="B437" s="19" t="s">
        <v>784</v>
      </c>
      <c r="C437" s="25" t="s">
        <v>785</v>
      </c>
      <c r="D437" s="25" t="s">
        <v>84</v>
      </c>
      <c r="E437" s="25"/>
      <c r="F437" s="25" t="s">
        <v>11</v>
      </c>
      <c r="G437" s="20">
        <v>0.5</v>
      </c>
    </row>
    <row r="438" spans="2:7" x14ac:dyDescent="0.3">
      <c r="B438" s="19" t="s">
        <v>786</v>
      </c>
      <c r="C438" s="25" t="s">
        <v>787</v>
      </c>
      <c r="D438" s="25" t="s">
        <v>18</v>
      </c>
      <c r="E438" s="25"/>
      <c r="F438" s="25" t="s">
        <v>47</v>
      </c>
      <c r="G438" s="20">
        <v>0.7</v>
      </c>
    </row>
    <row r="439" spans="2:7" ht="27.6" x14ac:dyDescent="0.3">
      <c r="B439" s="19" t="s">
        <v>788</v>
      </c>
      <c r="C439" s="25" t="s">
        <v>789</v>
      </c>
      <c r="D439" s="25" t="s">
        <v>9</v>
      </c>
      <c r="E439" s="25" t="s">
        <v>790</v>
      </c>
      <c r="F439" s="25" t="s">
        <v>11</v>
      </c>
      <c r="G439" s="20">
        <v>0.9</v>
      </c>
    </row>
    <row r="440" spans="2:7" x14ac:dyDescent="0.3">
      <c r="B440" s="19" t="s">
        <v>791</v>
      </c>
      <c r="C440" s="25" t="s">
        <v>792</v>
      </c>
      <c r="D440" s="25" t="s">
        <v>9</v>
      </c>
      <c r="E440" s="25" t="s">
        <v>33</v>
      </c>
      <c r="F440" s="25" t="s">
        <v>11</v>
      </c>
      <c r="G440" s="20">
        <v>0.9</v>
      </c>
    </row>
    <row r="441" spans="2:7" x14ac:dyDescent="0.3">
      <c r="B441" s="19" t="s">
        <v>793</v>
      </c>
      <c r="C441" s="25" t="s">
        <v>794</v>
      </c>
      <c r="D441" s="25" t="s">
        <v>9</v>
      </c>
      <c r="E441" s="25"/>
      <c r="F441" s="25" t="s">
        <v>11</v>
      </c>
      <c r="G441" s="20">
        <v>0.2</v>
      </c>
    </row>
    <row r="442" spans="2:7" x14ac:dyDescent="0.3">
      <c r="B442" s="19" t="s">
        <v>795</v>
      </c>
      <c r="C442" s="25" t="s">
        <v>796</v>
      </c>
      <c r="D442" s="25" t="s">
        <v>9</v>
      </c>
      <c r="E442" s="25"/>
      <c r="F442" s="25" t="s">
        <v>47</v>
      </c>
      <c r="G442" s="20">
        <v>0.5</v>
      </c>
    </row>
    <row r="443" spans="2:7" x14ac:dyDescent="0.3">
      <c r="B443" s="19" t="s">
        <v>797</v>
      </c>
      <c r="C443" s="25" t="s">
        <v>798</v>
      </c>
      <c r="D443" s="25" t="s">
        <v>18</v>
      </c>
      <c r="E443" s="25"/>
      <c r="F443" s="25" t="s">
        <v>11</v>
      </c>
      <c r="G443" s="20">
        <v>0.5</v>
      </c>
    </row>
    <row r="444" spans="2:7" ht="27.6" x14ac:dyDescent="0.3">
      <c r="B444" s="19" t="s">
        <v>799</v>
      </c>
      <c r="C444" s="25" t="s">
        <v>800</v>
      </c>
      <c r="D444" s="25" t="s">
        <v>18</v>
      </c>
      <c r="E444" s="25"/>
      <c r="F444" s="25" t="s">
        <v>47</v>
      </c>
      <c r="G444" s="20">
        <v>0.5</v>
      </c>
    </row>
    <row r="445" spans="2:7" x14ac:dyDescent="0.3">
      <c r="B445" s="19" t="s">
        <v>801</v>
      </c>
      <c r="C445" s="25" t="s">
        <v>802</v>
      </c>
      <c r="D445" s="25" t="s">
        <v>18</v>
      </c>
      <c r="E445" s="25"/>
      <c r="F445" s="25" t="s">
        <v>11</v>
      </c>
      <c r="G445" s="20">
        <v>0.5</v>
      </c>
    </row>
    <row r="446" spans="2:7" x14ac:dyDescent="0.3">
      <c r="B446" s="19" t="s">
        <v>803</v>
      </c>
      <c r="C446" s="25" t="s">
        <v>802</v>
      </c>
      <c r="D446" s="25" t="s">
        <v>18</v>
      </c>
      <c r="E446" s="25"/>
      <c r="F446" s="25" t="s">
        <v>11</v>
      </c>
      <c r="G446" s="20">
        <v>0.5</v>
      </c>
    </row>
    <row r="447" spans="2:7" x14ac:dyDescent="0.3">
      <c r="B447" s="19" t="s">
        <v>804</v>
      </c>
      <c r="C447" s="25" t="s">
        <v>802</v>
      </c>
      <c r="D447" s="25" t="s">
        <v>18</v>
      </c>
      <c r="E447" s="25"/>
      <c r="F447" s="25" t="s">
        <v>47</v>
      </c>
      <c r="G447" s="20">
        <v>0.5</v>
      </c>
    </row>
    <row r="448" spans="2:7" ht="27.6" x14ac:dyDescent="0.3">
      <c r="B448" s="19" t="s">
        <v>805</v>
      </c>
      <c r="C448" s="25" t="s">
        <v>806</v>
      </c>
      <c r="D448" s="25" t="s">
        <v>18</v>
      </c>
      <c r="E448" s="25"/>
      <c r="F448" s="25" t="s">
        <v>47</v>
      </c>
      <c r="G448" s="20">
        <v>0.5</v>
      </c>
    </row>
    <row r="449" spans="2:7" ht="27.6" x14ac:dyDescent="0.3">
      <c r="B449" s="19" t="s">
        <v>807</v>
      </c>
      <c r="C449" s="25" t="s">
        <v>808</v>
      </c>
      <c r="D449" s="25" t="s">
        <v>18</v>
      </c>
      <c r="E449" s="25"/>
      <c r="F449" s="25" t="s">
        <v>47</v>
      </c>
      <c r="G449" s="20">
        <v>0.5</v>
      </c>
    </row>
    <row r="450" spans="2:7" x14ac:dyDescent="0.3">
      <c r="B450" s="19" t="s">
        <v>809</v>
      </c>
      <c r="C450" s="25" t="s">
        <v>810</v>
      </c>
      <c r="D450" s="25" t="s">
        <v>18</v>
      </c>
      <c r="E450" s="25" t="s">
        <v>21</v>
      </c>
      <c r="F450" s="25" t="s">
        <v>11</v>
      </c>
      <c r="G450" s="20">
        <v>0.5</v>
      </c>
    </row>
    <row r="451" spans="2:7" ht="27.6" x14ac:dyDescent="0.3">
      <c r="B451" s="19" t="s">
        <v>811</v>
      </c>
      <c r="C451" s="25" t="s">
        <v>20</v>
      </c>
      <c r="D451" s="25" t="s">
        <v>18</v>
      </c>
      <c r="E451" s="25"/>
      <c r="F451" s="25" t="s">
        <v>11</v>
      </c>
      <c r="G451" s="20">
        <v>0.5</v>
      </c>
    </row>
    <row r="452" spans="2:7" x14ac:dyDescent="0.3">
      <c r="B452" s="19" t="s">
        <v>812</v>
      </c>
      <c r="C452" s="25" t="s">
        <v>813</v>
      </c>
      <c r="D452" s="25" t="s">
        <v>18</v>
      </c>
      <c r="E452" s="25"/>
      <c r="F452" s="25" t="s">
        <v>11</v>
      </c>
      <c r="G452" s="20">
        <v>0.5</v>
      </c>
    </row>
    <row r="453" spans="2:7" ht="27.6" x14ac:dyDescent="0.3">
      <c r="B453" s="19" t="s">
        <v>814</v>
      </c>
      <c r="C453" s="25" t="s">
        <v>20</v>
      </c>
      <c r="D453" s="25" t="s">
        <v>18</v>
      </c>
      <c r="E453" s="25"/>
      <c r="F453" s="25" t="s">
        <v>47</v>
      </c>
      <c r="G453" s="20">
        <v>0.5</v>
      </c>
    </row>
    <row r="454" spans="2:7" ht="27.6" x14ac:dyDescent="0.3">
      <c r="B454" s="19" t="s">
        <v>815</v>
      </c>
      <c r="C454" s="25" t="s">
        <v>20</v>
      </c>
      <c r="D454" s="25" t="s">
        <v>18</v>
      </c>
      <c r="E454" s="25"/>
      <c r="F454" s="25"/>
      <c r="G454" s="20">
        <v>0.5</v>
      </c>
    </row>
    <row r="455" spans="2:7" x14ac:dyDescent="0.3">
      <c r="B455" s="19" t="s">
        <v>816</v>
      </c>
      <c r="C455" s="25" t="s">
        <v>817</v>
      </c>
      <c r="D455" s="25" t="s">
        <v>9</v>
      </c>
      <c r="E455" s="25"/>
      <c r="F455" s="25" t="s">
        <v>14</v>
      </c>
      <c r="G455" s="20">
        <v>0.5</v>
      </c>
    </row>
    <row r="456" spans="2:7" x14ac:dyDescent="0.3">
      <c r="B456" s="19" t="s">
        <v>818</v>
      </c>
      <c r="C456" s="25" t="s">
        <v>819</v>
      </c>
      <c r="D456" s="25" t="s">
        <v>46</v>
      </c>
      <c r="E456" s="25"/>
      <c r="F456" s="25" t="s">
        <v>11</v>
      </c>
      <c r="G456" s="20">
        <v>0.5</v>
      </c>
    </row>
    <row r="457" spans="2:7" x14ac:dyDescent="0.3">
      <c r="B457" s="19" t="s">
        <v>820</v>
      </c>
      <c r="C457" s="25" t="s">
        <v>821</v>
      </c>
      <c r="D457" s="25" t="s">
        <v>46</v>
      </c>
      <c r="E457" s="25"/>
      <c r="F457" s="25" t="s">
        <v>11</v>
      </c>
      <c r="G457" s="20">
        <v>0.5</v>
      </c>
    </row>
    <row r="458" spans="2:7" x14ac:dyDescent="0.3">
      <c r="B458" s="19" t="s">
        <v>822</v>
      </c>
      <c r="C458" s="25" t="s">
        <v>20</v>
      </c>
      <c r="D458" s="25" t="s">
        <v>46</v>
      </c>
      <c r="E458" s="25"/>
      <c r="F458" s="25" t="s">
        <v>11</v>
      </c>
      <c r="G458" s="20">
        <v>0.5</v>
      </c>
    </row>
    <row r="459" spans="2:7" x14ac:dyDescent="0.3">
      <c r="B459" s="19" t="s">
        <v>823</v>
      </c>
      <c r="C459" s="25" t="s">
        <v>824</v>
      </c>
      <c r="D459" s="25" t="s">
        <v>46</v>
      </c>
      <c r="E459" s="25"/>
      <c r="F459" s="25" t="s">
        <v>11</v>
      </c>
      <c r="G459" s="20">
        <v>0.5</v>
      </c>
    </row>
    <row r="460" spans="2:7" x14ac:dyDescent="0.3">
      <c r="B460" s="19" t="s">
        <v>825</v>
      </c>
      <c r="C460" s="25" t="s">
        <v>826</v>
      </c>
      <c r="D460" s="25" t="s">
        <v>18</v>
      </c>
      <c r="E460" s="25"/>
      <c r="F460" s="25" t="s">
        <v>11</v>
      </c>
      <c r="G460" s="20">
        <v>0.5</v>
      </c>
    </row>
    <row r="461" spans="2:7" x14ac:dyDescent="0.3">
      <c r="B461" s="19" t="s">
        <v>827</v>
      </c>
      <c r="C461" s="25" t="s">
        <v>824</v>
      </c>
      <c r="D461" s="25" t="s">
        <v>46</v>
      </c>
      <c r="E461" s="25"/>
      <c r="F461" s="25" t="s">
        <v>11</v>
      </c>
      <c r="G461" s="20">
        <v>0.5</v>
      </c>
    </row>
    <row r="462" spans="2:7" x14ac:dyDescent="0.3">
      <c r="B462" s="19" t="s">
        <v>828</v>
      </c>
      <c r="C462" s="25" t="s">
        <v>829</v>
      </c>
      <c r="D462" s="25" t="s">
        <v>84</v>
      </c>
      <c r="E462" s="25"/>
      <c r="F462" s="25" t="s">
        <v>11</v>
      </c>
      <c r="G462" s="20">
        <v>0.5</v>
      </c>
    </row>
    <row r="463" spans="2:7" x14ac:dyDescent="0.3">
      <c r="B463" s="19" t="s">
        <v>830</v>
      </c>
      <c r="C463" s="25" t="s">
        <v>20</v>
      </c>
      <c r="D463" s="25" t="s">
        <v>18</v>
      </c>
      <c r="E463" s="25"/>
      <c r="F463" s="25" t="s">
        <v>11</v>
      </c>
      <c r="G463" s="20">
        <v>0.5</v>
      </c>
    </row>
    <row r="464" spans="2:7" x14ac:dyDescent="0.3">
      <c r="B464" s="19" t="s">
        <v>831</v>
      </c>
      <c r="C464" s="25" t="s">
        <v>20</v>
      </c>
      <c r="D464" s="25" t="s">
        <v>18</v>
      </c>
      <c r="E464" s="25"/>
      <c r="F464" s="25" t="s">
        <v>47</v>
      </c>
      <c r="G464" s="20">
        <v>0.5</v>
      </c>
    </row>
    <row r="465" spans="2:7" x14ac:dyDescent="0.3">
      <c r="B465" s="19" t="s">
        <v>832</v>
      </c>
      <c r="C465" s="25" t="s">
        <v>20</v>
      </c>
      <c r="D465" s="25" t="s">
        <v>18</v>
      </c>
      <c r="E465" s="25"/>
      <c r="F465" s="25" t="s">
        <v>11</v>
      </c>
      <c r="G465" s="20">
        <v>0.5</v>
      </c>
    </row>
    <row r="466" spans="2:7" x14ac:dyDescent="0.3">
      <c r="B466" s="19" t="s">
        <v>833</v>
      </c>
      <c r="C466" s="25" t="s">
        <v>834</v>
      </c>
      <c r="D466" s="25" t="s">
        <v>18</v>
      </c>
      <c r="E466" s="25" t="s">
        <v>21</v>
      </c>
      <c r="F466" s="25" t="s">
        <v>11</v>
      </c>
      <c r="G466" s="20">
        <v>0.5</v>
      </c>
    </row>
    <row r="467" spans="2:7" x14ac:dyDescent="0.3">
      <c r="B467" s="19" t="s">
        <v>835</v>
      </c>
      <c r="C467" s="25" t="s">
        <v>836</v>
      </c>
      <c r="D467" s="25" t="s">
        <v>46</v>
      </c>
      <c r="E467" s="25"/>
      <c r="F467" s="25" t="s">
        <v>11</v>
      </c>
      <c r="G467" s="20">
        <v>0.5</v>
      </c>
    </row>
    <row r="468" spans="2:7" x14ac:dyDescent="0.3">
      <c r="B468" s="19" t="s">
        <v>837</v>
      </c>
      <c r="C468" s="25" t="s">
        <v>838</v>
      </c>
      <c r="D468" s="25" t="s">
        <v>9</v>
      </c>
      <c r="E468" s="25" t="s">
        <v>306</v>
      </c>
      <c r="F468" s="25" t="s">
        <v>11</v>
      </c>
      <c r="G468" s="20">
        <v>0.5</v>
      </c>
    </row>
    <row r="469" spans="2:7" x14ac:dyDescent="0.3">
      <c r="B469" s="19" t="s">
        <v>839</v>
      </c>
      <c r="C469" s="25" t="s">
        <v>840</v>
      </c>
      <c r="D469" s="25" t="s">
        <v>18</v>
      </c>
      <c r="E469" s="25"/>
      <c r="F469" s="25" t="s">
        <v>11</v>
      </c>
      <c r="G469" s="20">
        <v>0.5</v>
      </c>
    </row>
    <row r="470" spans="2:7" x14ac:dyDescent="0.3">
      <c r="B470" s="19" t="s">
        <v>841</v>
      </c>
      <c r="C470" s="25" t="s">
        <v>842</v>
      </c>
      <c r="D470" s="25" t="s">
        <v>18</v>
      </c>
      <c r="E470" s="25"/>
      <c r="F470" s="25" t="s">
        <v>14</v>
      </c>
      <c r="G470" s="20">
        <v>0.5</v>
      </c>
    </row>
    <row r="471" spans="2:7" x14ac:dyDescent="0.3">
      <c r="B471" s="19" t="s">
        <v>843</v>
      </c>
      <c r="C471" s="25" t="s">
        <v>20</v>
      </c>
      <c r="D471" s="25" t="s">
        <v>18</v>
      </c>
      <c r="E471" s="25"/>
      <c r="F471" s="25" t="s">
        <v>34</v>
      </c>
      <c r="G471" s="20">
        <v>0.5</v>
      </c>
    </row>
    <row r="472" spans="2:7" x14ac:dyDescent="0.3">
      <c r="B472" s="19" t="s">
        <v>844</v>
      </c>
      <c r="C472" s="25" t="s">
        <v>20</v>
      </c>
      <c r="D472" s="25" t="s">
        <v>18</v>
      </c>
      <c r="E472" s="25"/>
      <c r="F472" s="25" t="s">
        <v>11</v>
      </c>
      <c r="G472" s="20">
        <v>0.5</v>
      </c>
    </row>
    <row r="473" spans="2:7" x14ac:dyDescent="0.3">
      <c r="B473" s="19" t="s">
        <v>845</v>
      </c>
      <c r="C473" s="25" t="s">
        <v>20</v>
      </c>
      <c r="D473" s="25" t="s">
        <v>18</v>
      </c>
      <c r="E473" s="25"/>
      <c r="F473" s="25" t="s">
        <v>11</v>
      </c>
      <c r="G473" s="20">
        <v>0.5</v>
      </c>
    </row>
    <row r="474" spans="2:7" x14ac:dyDescent="0.3">
      <c r="B474" s="19" t="s">
        <v>846</v>
      </c>
      <c r="C474" s="25" t="s">
        <v>847</v>
      </c>
      <c r="D474" s="25" t="s">
        <v>84</v>
      </c>
      <c r="E474" s="25"/>
      <c r="F474" s="25" t="s">
        <v>34</v>
      </c>
      <c r="G474" s="20">
        <v>0.7</v>
      </c>
    </row>
    <row r="475" spans="2:7" x14ac:dyDescent="0.3">
      <c r="B475" s="19" t="s">
        <v>848</v>
      </c>
      <c r="C475" s="25" t="s">
        <v>849</v>
      </c>
      <c r="D475" s="25" t="s">
        <v>9</v>
      </c>
      <c r="E475" s="25" t="s">
        <v>33</v>
      </c>
      <c r="F475" s="25" t="s">
        <v>34</v>
      </c>
      <c r="G475" s="20">
        <v>0.9</v>
      </c>
    </row>
    <row r="476" spans="2:7" x14ac:dyDescent="0.3">
      <c r="B476" s="19" t="s">
        <v>850</v>
      </c>
      <c r="C476" s="25" t="s">
        <v>851</v>
      </c>
      <c r="D476" s="25" t="s">
        <v>18</v>
      </c>
      <c r="E476" s="25"/>
      <c r="F476" s="25" t="s">
        <v>47</v>
      </c>
      <c r="G476" s="20">
        <v>0.5</v>
      </c>
    </row>
    <row r="477" spans="2:7" x14ac:dyDescent="0.3">
      <c r="B477" s="19" t="s">
        <v>852</v>
      </c>
      <c r="C477" s="25" t="s">
        <v>20</v>
      </c>
      <c r="D477" s="25" t="s">
        <v>18</v>
      </c>
      <c r="E477" s="25"/>
      <c r="F477" s="25" t="s">
        <v>47</v>
      </c>
      <c r="G477" s="20">
        <v>0.5</v>
      </c>
    </row>
    <row r="478" spans="2:7" x14ac:dyDescent="0.3">
      <c r="B478" s="19" t="s">
        <v>853</v>
      </c>
      <c r="C478" s="25" t="s">
        <v>20</v>
      </c>
      <c r="D478" s="25" t="s">
        <v>18</v>
      </c>
      <c r="E478" s="25"/>
      <c r="F478" s="25" t="s">
        <v>47</v>
      </c>
      <c r="G478" s="20">
        <v>0.5</v>
      </c>
    </row>
    <row r="479" spans="2:7" x14ac:dyDescent="0.3">
      <c r="B479" s="19" t="s">
        <v>852</v>
      </c>
      <c r="C479" s="25" t="s">
        <v>20</v>
      </c>
      <c r="D479" s="25" t="s">
        <v>18</v>
      </c>
      <c r="E479" s="25"/>
      <c r="F479" s="25" t="s">
        <v>14</v>
      </c>
      <c r="G479" s="20">
        <v>0.5</v>
      </c>
    </row>
    <row r="480" spans="2:7" x14ac:dyDescent="0.3">
      <c r="B480" s="19" t="s">
        <v>854</v>
      </c>
      <c r="C480" s="25" t="s">
        <v>855</v>
      </c>
      <c r="D480" s="25" t="s">
        <v>18</v>
      </c>
      <c r="E480" s="25"/>
      <c r="F480" s="25" t="s">
        <v>14</v>
      </c>
      <c r="G480" s="20">
        <v>0.5</v>
      </c>
    </row>
    <row r="481" spans="2:7" ht="27.6" x14ac:dyDescent="0.3">
      <c r="B481" s="19" t="s">
        <v>856</v>
      </c>
      <c r="C481" s="25" t="s">
        <v>857</v>
      </c>
      <c r="D481" s="25" t="s">
        <v>18</v>
      </c>
      <c r="E481" s="25"/>
      <c r="F481" s="25" t="s">
        <v>11</v>
      </c>
      <c r="G481" s="20">
        <v>0.5</v>
      </c>
    </row>
    <row r="482" spans="2:7" x14ac:dyDescent="0.3">
      <c r="B482" s="19" t="s">
        <v>858</v>
      </c>
      <c r="C482" s="25" t="s">
        <v>859</v>
      </c>
      <c r="D482" s="25" t="s">
        <v>18</v>
      </c>
      <c r="E482" s="25"/>
      <c r="F482" s="25" t="s">
        <v>47</v>
      </c>
      <c r="G482" s="20">
        <v>0.5</v>
      </c>
    </row>
    <row r="483" spans="2:7" x14ac:dyDescent="0.3">
      <c r="B483" s="19" t="s">
        <v>860</v>
      </c>
      <c r="C483" s="25" t="s">
        <v>20</v>
      </c>
      <c r="D483" s="25" t="s">
        <v>84</v>
      </c>
      <c r="E483" s="25"/>
      <c r="F483" s="25" t="s">
        <v>47</v>
      </c>
      <c r="G483" s="20">
        <v>0.5</v>
      </c>
    </row>
    <row r="484" spans="2:7" x14ac:dyDescent="0.3">
      <c r="B484" s="19" t="s">
        <v>861</v>
      </c>
      <c r="C484" s="25" t="s">
        <v>20</v>
      </c>
      <c r="D484" s="25" t="s">
        <v>84</v>
      </c>
      <c r="E484" s="25"/>
      <c r="F484" s="25" t="s">
        <v>11</v>
      </c>
      <c r="G484" s="20">
        <v>0.5</v>
      </c>
    </row>
    <row r="485" spans="2:7" x14ac:dyDescent="0.3">
      <c r="B485" s="19" t="s">
        <v>862</v>
      </c>
      <c r="C485" s="25" t="s">
        <v>863</v>
      </c>
      <c r="D485" s="25" t="s">
        <v>84</v>
      </c>
      <c r="E485" s="25"/>
      <c r="F485" s="25" t="s">
        <v>47</v>
      </c>
      <c r="G485" s="20">
        <v>0.5</v>
      </c>
    </row>
    <row r="486" spans="2:7" x14ac:dyDescent="0.3">
      <c r="B486" s="19" t="s">
        <v>864</v>
      </c>
      <c r="C486" s="25" t="s">
        <v>865</v>
      </c>
      <c r="D486" s="25" t="s">
        <v>18</v>
      </c>
      <c r="E486" s="25"/>
      <c r="F486" s="25" t="s">
        <v>47</v>
      </c>
      <c r="G486" s="20">
        <v>0.5</v>
      </c>
    </row>
    <row r="487" spans="2:7" x14ac:dyDescent="0.3">
      <c r="B487" s="19" t="s">
        <v>866</v>
      </c>
      <c r="C487" s="25" t="s">
        <v>865</v>
      </c>
      <c r="D487" s="25" t="s">
        <v>18</v>
      </c>
      <c r="E487" s="25"/>
      <c r="F487" s="25" t="s">
        <v>11</v>
      </c>
      <c r="G487" s="20">
        <v>0.5</v>
      </c>
    </row>
    <row r="488" spans="2:7" x14ac:dyDescent="0.3">
      <c r="B488" s="19" t="s">
        <v>867</v>
      </c>
      <c r="C488" s="25" t="s">
        <v>20</v>
      </c>
      <c r="D488" s="25" t="s">
        <v>18</v>
      </c>
      <c r="E488" s="25"/>
      <c r="F488" s="25" t="s">
        <v>47</v>
      </c>
      <c r="G488" s="20">
        <v>0.5</v>
      </c>
    </row>
    <row r="489" spans="2:7" x14ac:dyDescent="0.3">
      <c r="B489" s="19" t="s">
        <v>868</v>
      </c>
      <c r="C489" s="25" t="s">
        <v>20</v>
      </c>
      <c r="D489" s="25" t="s">
        <v>18</v>
      </c>
      <c r="E489" s="25"/>
      <c r="F489" s="25" t="s">
        <v>14</v>
      </c>
      <c r="G489" s="20">
        <v>0.5</v>
      </c>
    </row>
    <row r="490" spans="2:7" x14ac:dyDescent="0.3">
      <c r="B490" s="19" t="s">
        <v>869</v>
      </c>
      <c r="C490" s="25" t="s">
        <v>20</v>
      </c>
      <c r="D490" s="25" t="s">
        <v>18</v>
      </c>
      <c r="E490" s="25"/>
      <c r="F490" s="25" t="s">
        <v>47</v>
      </c>
      <c r="G490" s="20">
        <v>0.5</v>
      </c>
    </row>
    <row r="491" spans="2:7" ht="27.6" x14ac:dyDescent="0.3">
      <c r="B491" s="19" t="s">
        <v>870</v>
      </c>
      <c r="C491" s="25" t="s">
        <v>871</v>
      </c>
      <c r="D491" s="25" t="s">
        <v>18</v>
      </c>
      <c r="E491" s="25"/>
      <c r="F491" s="25" t="s">
        <v>47</v>
      </c>
      <c r="G491" s="20">
        <v>0.5</v>
      </c>
    </row>
    <row r="492" spans="2:7" x14ac:dyDescent="0.3">
      <c r="B492" s="19" t="s">
        <v>872</v>
      </c>
      <c r="C492" s="25" t="s">
        <v>873</v>
      </c>
      <c r="D492" s="25" t="s">
        <v>84</v>
      </c>
      <c r="E492" s="25"/>
      <c r="F492" s="25" t="s">
        <v>47</v>
      </c>
      <c r="G492" s="20">
        <v>0.5</v>
      </c>
    </row>
    <row r="493" spans="2:7" x14ac:dyDescent="0.3">
      <c r="B493" s="19" t="s">
        <v>874</v>
      </c>
      <c r="C493" s="25" t="s">
        <v>875</v>
      </c>
      <c r="D493" s="25" t="s">
        <v>84</v>
      </c>
      <c r="E493" s="25"/>
      <c r="F493" s="25" t="s">
        <v>47</v>
      </c>
      <c r="G493" s="20">
        <v>0.5</v>
      </c>
    </row>
    <row r="494" spans="2:7" x14ac:dyDescent="0.3">
      <c r="B494" s="19" t="s">
        <v>876</v>
      </c>
      <c r="C494" s="25" t="s">
        <v>877</v>
      </c>
      <c r="D494" s="25" t="s">
        <v>18</v>
      </c>
      <c r="E494" s="25"/>
      <c r="F494" s="25" t="s">
        <v>11</v>
      </c>
      <c r="G494" s="20">
        <v>0.5</v>
      </c>
    </row>
    <row r="495" spans="2:7" x14ac:dyDescent="0.3">
      <c r="B495" s="19" t="s">
        <v>878</v>
      </c>
      <c r="C495" s="25" t="s">
        <v>879</v>
      </c>
      <c r="D495" s="25" t="s">
        <v>18</v>
      </c>
      <c r="E495" s="25"/>
      <c r="F495" s="25" t="s">
        <v>11</v>
      </c>
      <c r="G495" s="20">
        <v>0.5</v>
      </c>
    </row>
    <row r="496" spans="2:7" x14ac:dyDescent="0.3">
      <c r="B496" s="19" t="s">
        <v>880</v>
      </c>
      <c r="C496" s="25" t="s">
        <v>881</v>
      </c>
      <c r="D496" s="25" t="s">
        <v>9</v>
      </c>
      <c r="E496" s="25"/>
      <c r="F496" s="25" t="s">
        <v>14</v>
      </c>
      <c r="G496" s="20">
        <v>0.9</v>
      </c>
    </row>
    <row r="497" spans="2:7" x14ac:dyDescent="0.3">
      <c r="B497" s="19" t="s">
        <v>882</v>
      </c>
      <c r="C497" s="25" t="s">
        <v>881</v>
      </c>
      <c r="D497" s="25" t="s">
        <v>9</v>
      </c>
      <c r="E497" s="25"/>
      <c r="F497" s="25" t="s">
        <v>14</v>
      </c>
      <c r="G497" s="20">
        <v>0.9</v>
      </c>
    </row>
    <row r="498" spans="2:7" x14ac:dyDescent="0.3">
      <c r="B498" s="19" t="s">
        <v>883</v>
      </c>
      <c r="C498" s="25" t="s">
        <v>20</v>
      </c>
      <c r="D498" s="25" t="s">
        <v>18</v>
      </c>
      <c r="E498" s="25"/>
      <c r="F498" s="25" t="s">
        <v>47</v>
      </c>
      <c r="G498" s="20">
        <v>0.5</v>
      </c>
    </row>
    <row r="499" spans="2:7" x14ac:dyDescent="0.3">
      <c r="B499" s="19" t="s">
        <v>884</v>
      </c>
      <c r="C499" s="25" t="s">
        <v>20</v>
      </c>
      <c r="D499" s="25" t="s">
        <v>18</v>
      </c>
      <c r="E499" s="25"/>
      <c r="F499" s="25" t="s">
        <v>11</v>
      </c>
      <c r="G499" s="20">
        <v>0.5</v>
      </c>
    </row>
    <row r="500" spans="2:7" x14ac:dyDescent="0.3">
      <c r="B500" s="19" t="s">
        <v>885</v>
      </c>
      <c r="C500" s="25" t="s">
        <v>886</v>
      </c>
      <c r="D500" s="25" t="s">
        <v>18</v>
      </c>
      <c r="E500" s="25"/>
      <c r="F500" s="25" t="s">
        <v>11</v>
      </c>
      <c r="G500" s="20">
        <v>0.5</v>
      </c>
    </row>
    <row r="501" spans="2:7" ht="27.6" x14ac:dyDescent="0.3">
      <c r="B501" s="19" t="s">
        <v>887</v>
      </c>
      <c r="C501" s="25" t="s">
        <v>888</v>
      </c>
      <c r="D501" s="25" t="s">
        <v>18</v>
      </c>
      <c r="E501" s="25"/>
      <c r="F501" s="25" t="s">
        <v>11</v>
      </c>
      <c r="G501" s="20">
        <v>0.5</v>
      </c>
    </row>
    <row r="502" spans="2:7" ht="27.6" x14ac:dyDescent="0.3">
      <c r="B502" s="19" t="s">
        <v>889</v>
      </c>
      <c r="C502" s="25" t="s">
        <v>890</v>
      </c>
      <c r="D502" s="25" t="s">
        <v>18</v>
      </c>
      <c r="E502" s="25"/>
      <c r="F502" s="25" t="s">
        <v>14</v>
      </c>
      <c r="G502" s="20">
        <v>0.5</v>
      </c>
    </row>
    <row r="503" spans="2:7" x14ac:dyDescent="0.3">
      <c r="B503" s="19" t="s">
        <v>891</v>
      </c>
      <c r="C503" s="25" t="s">
        <v>892</v>
      </c>
      <c r="D503" s="25" t="s">
        <v>893</v>
      </c>
      <c r="E503" s="25"/>
      <c r="F503" s="25" t="s">
        <v>14</v>
      </c>
      <c r="G503" s="20">
        <v>0.5</v>
      </c>
    </row>
    <row r="504" spans="2:7" x14ac:dyDescent="0.3">
      <c r="B504" s="19" t="s">
        <v>894</v>
      </c>
      <c r="C504" s="25" t="s">
        <v>20</v>
      </c>
      <c r="D504" s="25" t="s">
        <v>46</v>
      </c>
      <c r="E504" s="25"/>
      <c r="F504" s="25" t="s">
        <v>47</v>
      </c>
      <c r="G504" s="20">
        <v>0.5</v>
      </c>
    </row>
    <row r="505" spans="2:7" x14ac:dyDescent="0.3">
      <c r="B505" s="19" t="s">
        <v>895</v>
      </c>
      <c r="C505" s="25" t="s">
        <v>20</v>
      </c>
      <c r="D505" s="25" t="s">
        <v>18</v>
      </c>
      <c r="E505" s="25"/>
      <c r="F505" s="25" t="s">
        <v>11</v>
      </c>
      <c r="G505" s="20">
        <v>0.5</v>
      </c>
    </row>
    <row r="506" spans="2:7" ht="27.6" x14ac:dyDescent="0.3">
      <c r="B506" s="19" t="s">
        <v>896</v>
      </c>
      <c r="C506" s="25" t="s">
        <v>897</v>
      </c>
      <c r="D506" s="25" t="s">
        <v>18</v>
      </c>
      <c r="E506" s="25"/>
      <c r="F506" s="25" t="s">
        <v>11</v>
      </c>
      <c r="G506" s="20">
        <v>0.5</v>
      </c>
    </row>
    <row r="507" spans="2:7" ht="27.6" x14ac:dyDescent="0.3">
      <c r="B507" s="19" t="s">
        <v>898</v>
      </c>
      <c r="C507" s="25" t="s">
        <v>899</v>
      </c>
      <c r="D507" s="25" t="s">
        <v>893</v>
      </c>
      <c r="E507" s="25"/>
      <c r="F507" s="25" t="s">
        <v>11</v>
      </c>
      <c r="G507" s="20">
        <v>0.5</v>
      </c>
    </row>
    <row r="508" spans="2:7" x14ac:dyDescent="0.3">
      <c r="B508" s="19" t="s">
        <v>900</v>
      </c>
      <c r="C508" s="25" t="s">
        <v>20</v>
      </c>
      <c r="D508" s="25" t="s">
        <v>18</v>
      </c>
      <c r="E508" s="25"/>
      <c r="F508" s="25" t="s">
        <v>11</v>
      </c>
      <c r="G508" s="20">
        <v>0.5</v>
      </c>
    </row>
    <row r="509" spans="2:7" x14ac:dyDescent="0.3">
      <c r="B509" s="19" t="s">
        <v>901</v>
      </c>
      <c r="C509" s="25" t="s">
        <v>902</v>
      </c>
      <c r="D509" s="25" t="s">
        <v>18</v>
      </c>
      <c r="E509" s="25"/>
      <c r="F509" s="25" t="s">
        <v>11</v>
      </c>
      <c r="G509" s="20">
        <v>0.5</v>
      </c>
    </row>
    <row r="510" spans="2:7" x14ac:dyDescent="0.3">
      <c r="B510" s="19" t="s">
        <v>903</v>
      </c>
      <c r="C510" s="25" t="s">
        <v>904</v>
      </c>
      <c r="D510" s="25" t="s">
        <v>18</v>
      </c>
      <c r="E510" s="25"/>
      <c r="F510" s="25" t="s">
        <v>47</v>
      </c>
      <c r="G510" s="20">
        <v>0.5</v>
      </c>
    </row>
    <row r="511" spans="2:7" x14ac:dyDescent="0.3">
      <c r="B511" s="19" t="s">
        <v>905</v>
      </c>
      <c r="C511" s="25" t="s">
        <v>20</v>
      </c>
      <c r="D511" s="25" t="s">
        <v>18</v>
      </c>
      <c r="E511" s="25"/>
      <c r="F511" s="25" t="s">
        <v>11</v>
      </c>
      <c r="G511" s="20">
        <v>0.5</v>
      </c>
    </row>
    <row r="512" spans="2:7" x14ac:dyDescent="0.3">
      <c r="B512" s="19" t="s">
        <v>906</v>
      </c>
      <c r="C512" s="25" t="s">
        <v>20</v>
      </c>
      <c r="D512" s="25" t="s">
        <v>18</v>
      </c>
      <c r="E512" s="25"/>
      <c r="F512" s="25" t="s">
        <v>47</v>
      </c>
      <c r="G512" s="20">
        <v>0.5</v>
      </c>
    </row>
    <row r="513" spans="2:7" x14ac:dyDescent="0.3">
      <c r="B513" s="19" t="s">
        <v>907</v>
      </c>
      <c r="C513" s="25" t="s">
        <v>20</v>
      </c>
      <c r="D513" s="25" t="s">
        <v>18</v>
      </c>
      <c r="E513" s="25"/>
      <c r="F513" s="25" t="s">
        <v>11</v>
      </c>
      <c r="G513" s="20">
        <v>0.5</v>
      </c>
    </row>
    <row r="514" spans="2:7" x14ac:dyDescent="0.3">
      <c r="B514" s="19" t="s">
        <v>908</v>
      </c>
      <c r="C514" s="25" t="s">
        <v>908</v>
      </c>
      <c r="D514" s="25" t="s">
        <v>77</v>
      </c>
      <c r="E514" s="25"/>
      <c r="F514" s="25" t="s">
        <v>11</v>
      </c>
      <c r="G514" s="20">
        <v>0.5</v>
      </c>
    </row>
    <row r="515" spans="2:7" ht="55.2" x14ac:dyDescent="0.3">
      <c r="B515" s="19" t="s">
        <v>909</v>
      </c>
      <c r="C515" s="25" t="s">
        <v>910</v>
      </c>
      <c r="D515" s="25" t="s">
        <v>9</v>
      </c>
      <c r="E515" s="25"/>
      <c r="F515" s="25" t="s">
        <v>14</v>
      </c>
      <c r="G515" s="20">
        <v>0.7</v>
      </c>
    </row>
    <row r="516" spans="2:7" x14ac:dyDescent="0.3">
      <c r="B516" s="19" t="s">
        <v>911</v>
      </c>
      <c r="C516" s="25" t="s">
        <v>912</v>
      </c>
      <c r="D516" s="25" t="s">
        <v>9</v>
      </c>
      <c r="E516" s="25" t="s">
        <v>33</v>
      </c>
      <c r="F516" s="25" t="s">
        <v>11</v>
      </c>
      <c r="G516" s="20">
        <v>0.9</v>
      </c>
    </row>
    <row r="517" spans="2:7" ht="27.6" x14ac:dyDescent="0.3">
      <c r="B517" s="19" t="s">
        <v>913</v>
      </c>
      <c r="C517" s="25" t="s">
        <v>914</v>
      </c>
      <c r="D517" s="25" t="s">
        <v>18</v>
      </c>
      <c r="E517" s="25"/>
      <c r="F517" s="25" t="s">
        <v>11</v>
      </c>
      <c r="G517" s="20">
        <v>0.5</v>
      </c>
    </row>
    <row r="518" spans="2:7" x14ac:dyDescent="0.3">
      <c r="B518" s="19" t="s">
        <v>915</v>
      </c>
      <c r="C518" s="25" t="s">
        <v>20</v>
      </c>
      <c r="D518" s="25" t="s">
        <v>18</v>
      </c>
      <c r="E518" s="25"/>
      <c r="F518" s="25" t="s">
        <v>11</v>
      </c>
      <c r="G518" s="20">
        <v>0.5</v>
      </c>
    </row>
    <row r="519" spans="2:7" x14ac:dyDescent="0.3">
      <c r="B519" s="19" t="s">
        <v>916</v>
      </c>
      <c r="C519" s="25" t="s">
        <v>20</v>
      </c>
      <c r="D519" s="25" t="s">
        <v>18</v>
      </c>
      <c r="E519" s="25"/>
      <c r="F519" s="25" t="s">
        <v>11</v>
      </c>
      <c r="G519" s="20">
        <v>0.5</v>
      </c>
    </row>
    <row r="520" spans="2:7" x14ac:dyDescent="0.3">
      <c r="B520" s="19" t="s">
        <v>917</v>
      </c>
      <c r="C520" s="25" t="s">
        <v>918</v>
      </c>
      <c r="D520" s="25" t="s">
        <v>37</v>
      </c>
      <c r="E520" s="25"/>
      <c r="F520" s="25" t="s">
        <v>34</v>
      </c>
      <c r="G520" s="20">
        <v>0.5</v>
      </c>
    </row>
    <row r="521" spans="2:7" x14ac:dyDescent="0.3">
      <c r="B521" s="19" t="s">
        <v>919</v>
      </c>
      <c r="C521" s="25" t="s">
        <v>920</v>
      </c>
      <c r="D521" s="25" t="s">
        <v>9</v>
      </c>
      <c r="E521" s="25"/>
      <c r="F521" s="25" t="s">
        <v>14</v>
      </c>
      <c r="G521" s="20">
        <v>0.9</v>
      </c>
    </row>
    <row r="522" spans="2:7" x14ac:dyDescent="0.3">
      <c r="B522" s="19" t="s">
        <v>921</v>
      </c>
      <c r="C522" s="25" t="s">
        <v>922</v>
      </c>
      <c r="D522" s="25" t="s">
        <v>37</v>
      </c>
      <c r="E522" s="25"/>
      <c r="F522" s="25" t="s">
        <v>34</v>
      </c>
      <c r="G522" s="20">
        <v>0.5</v>
      </c>
    </row>
    <row r="523" spans="2:7" x14ac:dyDescent="0.3">
      <c r="B523" s="19" t="s">
        <v>923</v>
      </c>
      <c r="C523" s="25" t="s">
        <v>20</v>
      </c>
      <c r="D523" s="25" t="s">
        <v>46</v>
      </c>
      <c r="E523" s="25"/>
      <c r="F523" s="25" t="s">
        <v>34</v>
      </c>
      <c r="G523" s="20">
        <v>0.5</v>
      </c>
    </row>
    <row r="524" spans="2:7" ht="27.6" x14ac:dyDescent="0.3">
      <c r="B524" s="19" t="s">
        <v>924</v>
      </c>
      <c r="C524" s="25" t="s">
        <v>925</v>
      </c>
      <c r="D524" s="25" t="s">
        <v>46</v>
      </c>
      <c r="E524" s="25"/>
      <c r="F524" s="25" t="s">
        <v>34</v>
      </c>
      <c r="G524" s="20">
        <v>0.5</v>
      </c>
    </row>
  </sheetData>
  <sheetProtection algorithmName="SHA-512" hashValue="u4dZyDZ0cOXSrUsd1emKDo19ky14tx/QDMi4pXs5DwN1SNRDAvs+WApgvtuxpYI1w8ZMu9Xi4XJ7nWNcsO+DBg==" saltValue="hcDY1M5GyW48AaWOobxD2g==" spinCount="100000" sheet="1" objects="1" scenarios="1"/>
  <mergeCells count="3">
    <mergeCell ref="B2:H2"/>
    <mergeCell ref="B3:G3"/>
    <mergeCell ref="B5:F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0"/>
  <sheetViews>
    <sheetView topLeftCell="A4" zoomScale="140" zoomScaleNormal="140" workbookViewId="0">
      <selection activeCell="I19" sqref="I19"/>
    </sheetView>
  </sheetViews>
  <sheetFormatPr baseColWidth="10" defaultColWidth="11.44140625" defaultRowHeight="13.8" x14ac:dyDescent="0.3"/>
  <cols>
    <col min="1" max="2" width="12.6640625" style="4" customWidth="1"/>
    <col min="3" max="3" width="9.6640625" style="4" customWidth="1"/>
    <col min="4" max="4" width="11" style="4" customWidth="1"/>
    <col min="5" max="6" width="9.6640625" style="4" customWidth="1"/>
    <col min="7" max="7" width="10.77734375" style="4" bestFit="1" customWidth="1"/>
    <col min="8" max="9" width="9.6640625" style="4" customWidth="1"/>
    <col min="10" max="10" width="10.77734375" bestFit="1" customWidth="1"/>
    <col min="11" max="11" width="9.6640625" customWidth="1"/>
    <col min="12" max="12" width="2.109375" customWidth="1"/>
    <col min="13" max="13" width="1.44140625" customWidth="1"/>
    <col min="14" max="14" width="2.109375" customWidth="1"/>
    <col min="15" max="15" width="1.88671875" customWidth="1"/>
  </cols>
  <sheetData>
    <row r="2" spans="2:11" ht="18" customHeight="1" x14ac:dyDescent="0.3">
      <c r="B2" s="100" t="s">
        <v>1065</v>
      </c>
      <c r="C2" s="100"/>
      <c r="D2" s="100"/>
      <c r="E2" s="100"/>
      <c r="F2" s="100"/>
      <c r="G2" s="100"/>
      <c r="H2" s="100"/>
    </row>
    <row r="3" spans="2:11" ht="18" customHeight="1" x14ac:dyDescent="0.3">
      <c r="B3" s="101" t="s">
        <v>0</v>
      </c>
      <c r="C3" s="101"/>
      <c r="D3" s="101"/>
      <c r="E3" s="101"/>
      <c r="F3" s="101"/>
      <c r="G3" s="101"/>
      <c r="H3" s="12"/>
    </row>
    <row r="4" spans="2:11" x14ac:dyDescent="0.3">
      <c r="B4" s="24"/>
      <c r="C4" s="24"/>
      <c r="D4" s="24"/>
      <c r="E4" s="24"/>
      <c r="F4" s="24"/>
      <c r="G4" s="24"/>
      <c r="H4" s="12"/>
    </row>
    <row r="5" spans="2:11" ht="15.6" x14ac:dyDescent="0.3">
      <c r="B5" s="103" t="s">
        <v>1044</v>
      </c>
      <c r="C5" s="103"/>
      <c r="D5" s="103"/>
      <c r="E5" s="103"/>
      <c r="F5" s="103"/>
      <c r="G5" s="103"/>
      <c r="H5" s="103"/>
    </row>
    <row r="7" spans="2:11" ht="22.5" customHeight="1" x14ac:dyDescent="0.3">
      <c r="B7" s="109" t="s">
        <v>948</v>
      </c>
      <c r="C7" s="107" t="s">
        <v>949</v>
      </c>
      <c r="D7" s="107"/>
      <c r="E7" s="107"/>
      <c r="F7" s="107" t="s">
        <v>950</v>
      </c>
      <c r="G7" s="107"/>
      <c r="H7" s="107"/>
      <c r="I7" s="107" t="s">
        <v>951</v>
      </c>
      <c r="J7" s="107"/>
      <c r="K7" s="107"/>
    </row>
    <row r="8" spans="2:11" x14ac:dyDescent="0.3">
      <c r="B8" s="109"/>
      <c r="C8" s="107" t="s">
        <v>952</v>
      </c>
      <c r="D8" s="107"/>
      <c r="E8" s="107"/>
      <c r="F8" s="107" t="s">
        <v>953</v>
      </c>
      <c r="G8" s="107"/>
      <c r="H8" s="107"/>
      <c r="I8" s="107" t="s">
        <v>954</v>
      </c>
      <c r="J8" s="107"/>
      <c r="K8" s="107"/>
    </row>
    <row r="9" spans="2:11" ht="30.6" x14ac:dyDescent="0.3">
      <c r="B9" s="109"/>
      <c r="C9" s="40" t="s">
        <v>928</v>
      </c>
      <c r="D9" s="40" t="s">
        <v>1071</v>
      </c>
      <c r="E9" s="40" t="s">
        <v>955</v>
      </c>
      <c r="F9" s="40" t="s">
        <v>928</v>
      </c>
      <c r="G9" s="41" t="s">
        <v>1071</v>
      </c>
      <c r="H9" s="40" t="s">
        <v>955</v>
      </c>
      <c r="I9" s="40" t="s">
        <v>928</v>
      </c>
      <c r="J9" s="41" t="s">
        <v>1071</v>
      </c>
      <c r="K9" s="40" t="s">
        <v>955</v>
      </c>
    </row>
    <row r="10" spans="2:11" ht="12.75" customHeight="1" x14ac:dyDescent="0.3">
      <c r="B10" s="21" t="s">
        <v>956</v>
      </c>
      <c r="C10" s="39">
        <v>0.9</v>
      </c>
      <c r="D10" s="42">
        <v>0.5</v>
      </c>
      <c r="E10" s="39">
        <v>0.2</v>
      </c>
      <c r="F10" s="39">
        <v>1.3</v>
      </c>
      <c r="G10" s="39">
        <v>1</v>
      </c>
      <c r="H10" s="39">
        <v>0.5</v>
      </c>
      <c r="I10" s="39">
        <v>1.4</v>
      </c>
      <c r="J10" s="39">
        <v>1</v>
      </c>
      <c r="K10" s="39">
        <v>0.5</v>
      </c>
    </row>
    <row r="11" spans="2:11" ht="30.6" x14ac:dyDescent="0.3">
      <c r="B11" s="21" t="s">
        <v>957</v>
      </c>
      <c r="C11" s="39">
        <v>0.7</v>
      </c>
      <c r="D11" s="42">
        <v>0.5</v>
      </c>
      <c r="E11" s="39">
        <v>0.2</v>
      </c>
      <c r="F11" s="39">
        <v>1.1000000000000001</v>
      </c>
      <c r="G11" s="39">
        <v>1</v>
      </c>
      <c r="H11" s="39">
        <v>0.5</v>
      </c>
      <c r="I11" s="39">
        <v>1.3</v>
      </c>
      <c r="J11" s="39">
        <v>1</v>
      </c>
      <c r="K11" s="39">
        <v>0.5</v>
      </c>
    </row>
    <row r="12" spans="2:11" x14ac:dyDescent="0.3">
      <c r="B12" s="21" t="s">
        <v>205</v>
      </c>
      <c r="C12" s="39">
        <v>0.8</v>
      </c>
      <c r="D12" s="42">
        <v>0.6</v>
      </c>
      <c r="E12" s="39">
        <v>0.3</v>
      </c>
      <c r="F12" s="39">
        <v>1.1000000000000001</v>
      </c>
      <c r="G12" s="39">
        <v>1</v>
      </c>
      <c r="H12" s="39">
        <v>0.5</v>
      </c>
      <c r="I12" s="39">
        <v>1.3</v>
      </c>
      <c r="J12" s="39">
        <v>1</v>
      </c>
      <c r="K12" s="39">
        <v>0.5</v>
      </c>
    </row>
    <row r="13" spans="2:11" x14ac:dyDescent="0.3">
      <c r="B13" s="21" t="s">
        <v>276</v>
      </c>
      <c r="C13" s="39">
        <v>0.7</v>
      </c>
      <c r="D13" s="42">
        <v>0.5</v>
      </c>
      <c r="E13" s="39">
        <v>0.2</v>
      </c>
      <c r="F13" s="39">
        <v>1.1000000000000001</v>
      </c>
      <c r="G13" s="39">
        <v>1</v>
      </c>
      <c r="H13" s="39">
        <v>0.5</v>
      </c>
      <c r="I13" s="39">
        <v>1.3</v>
      </c>
      <c r="J13" s="39">
        <v>1</v>
      </c>
      <c r="K13" s="39">
        <v>0.5</v>
      </c>
    </row>
    <row r="14" spans="2:11" ht="30.6" x14ac:dyDescent="0.3">
      <c r="B14" s="21" t="s">
        <v>958</v>
      </c>
      <c r="C14" s="39">
        <v>0.7</v>
      </c>
      <c r="D14" s="42">
        <v>0.5</v>
      </c>
      <c r="E14" s="39">
        <v>0.3</v>
      </c>
      <c r="F14" s="39">
        <v>1.1000000000000001</v>
      </c>
      <c r="G14" s="39">
        <v>1</v>
      </c>
      <c r="H14" s="39">
        <v>0.5</v>
      </c>
      <c r="I14" s="39">
        <v>1.3</v>
      </c>
      <c r="J14" s="39">
        <v>1</v>
      </c>
      <c r="K14" s="39">
        <v>0.5</v>
      </c>
    </row>
    <row r="15" spans="2:11" ht="33" customHeight="1" x14ac:dyDescent="0.3">
      <c r="B15" s="21" t="s">
        <v>959</v>
      </c>
      <c r="C15" s="39">
        <v>0.9</v>
      </c>
      <c r="D15" s="42">
        <v>0.5</v>
      </c>
      <c r="E15" s="39">
        <v>0.2</v>
      </c>
      <c r="F15" s="39">
        <v>1.3</v>
      </c>
      <c r="G15" s="39">
        <v>1</v>
      </c>
      <c r="H15" s="39">
        <v>0.6</v>
      </c>
      <c r="I15" s="39">
        <v>1.4</v>
      </c>
      <c r="J15" s="39">
        <v>1</v>
      </c>
      <c r="K15" s="39">
        <v>0.5</v>
      </c>
    </row>
    <row r="16" spans="2:11" x14ac:dyDescent="0.3">
      <c r="B16" s="21" t="s">
        <v>960</v>
      </c>
      <c r="C16" s="39">
        <v>0.8</v>
      </c>
      <c r="D16" s="42">
        <v>0.7</v>
      </c>
      <c r="E16" s="39">
        <v>0.6</v>
      </c>
      <c r="F16" s="39">
        <v>1</v>
      </c>
      <c r="G16" s="39">
        <v>1</v>
      </c>
      <c r="H16" s="39">
        <v>1</v>
      </c>
      <c r="I16" s="39">
        <v>1.2</v>
      </c>
      <c r="J16" s="39">
        <v>1</v>
      </c>
      <c r="K16" s="39">
        <v>0.8</v>
      </c>
    </row>
    <row r="17" spans="2:5" x14ac:dyDescent="0.3">
      <c r="B17" s="108" t="s">
        <v>947</v>
      </c>
      <c r="C17" s="108"/>
      <c r="D17" s="108"/>
      <c r="E17" s="108"/>
    </row>
    <row r="20" spans="2:5" ht="13.5" customHeight="1" x14ac:dyDescent="0.3"/>
    <row r="21" spans="2:5" ht="13.5" customHeight="1" x14ac:dyDescent="0.3"/>
    <row r="25" spans="2:5" ht="13.5" customHeight="1" x14ac:dyDescent="0.3"/>
    <row r="26" spans="2:5" ht="13.5" customHeight="1" x14ac:dyDescent="0.3"/>
    <row r="30" spans="2:5" ht="15.75" customHeight="1" x14ac:dyDescent="0.3"/>
    <row r="32" spans="2:5" ht="12.75" customHeight="1" x14ac:dyDescent="0.3"/>
    <row r="37" ht="12.75" customHeight="1" x14ac:dyDescent="0.3"/>
    <row r="42" ht="12.75" customHeight="1" x14ac:dyDescent="0.3"/>
    <row r="47" ht="12.75" customHeight="1" x14ac:dyDescent="0.3"/>
    <row r="52" ht="12.75" customHeight="1" x14ac:dyDescent="0.3"/>
    <row r="57" ht="15.75" customHeight="1" x14ac:dyDescent="0.3"/>
    <row r="59" ht="12.75" customHeight="1" x14ac:dyDescent="0.3"/>
    <row r="64" ht="12.75" customHeight="1" x14ac:dyDescent="0.3"/>
    <row r="69" ht="12.75" customHeight="1" x14ac:dyDescent="0.3"/>
    <row r="74" ht="12.75" customHeight="1" x14ac:dyDescent="0.3"/>
    <row r="79" ht="12.75" customHeight="1" x14ac:dyDescent="0.3"/>
    <row r="85" ht="12.75" customHeight="1" x14ac:dyDescent="0.3"/>
    <row r="90" ht="41.25" customHeight="1" x14ac:dyDescent="0.3"/>
  </sheetData>
  <sheetProtection algorithmName="SHA-512" hashValue="j7K7l3w5NCfOy8+bNK76m7yXVF3tN8KTKcg6RucXAzddeS1lsT5rkQzNiCzcm11hMhTw7+V5FoGft0UXKce+qQ==" saltValue="OElVcdZtqD3+uKikCWxnWQ==" spinCount="100000" sheet="1" objects="1" scenarios="1"/>
  <mergeCells count="11">
    <mergeCell ref="B17:E17"/>
    <mergeCell ref="B5:H5"/>
    <mergeCell ref="B7:B9"/>
    <mergeCell ref="C7:E7"/>
    <mergeCell ref="C8:E8"/>
    <mergeCell ref="F7:H7"/>
    <mergeCell ref="B2:H2"/>
    <mergeCell ref="B3:G3"/>
    <mergeCell ref="F8:H8"/>
    <mergeCell ref="I7:K7"/>
    <mergeCell ref="I8:K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76"/>
  <sheetViews>
    <sheetView zoomScaleNormal="100" workbookViewId="0">
      <selection activeCell="G10" sqref="G10"/>
    </sheetView>
  </sheetViews>
  <sheetFormatPr baseColWidth="10" defaultColWidth="11.44140625" defaultRowHeight="13.8" x14ac:dyDescent="0.3"/>
  <cols>
    <col min="1" max="2" width="12.6640625" style="4" customWidth="1"/>
    <col min="3" max="3" width="12.6640625" style="4" hidden="1" customWidth="1"/>
    <col min="4" max="9" width="12.6640625" style="4" customWidth="1"/>
    <col min="10" max="11" width="2.33203125" customWidth="1"/>
    <col min="12" max="12" width="2.109375" customWidth="1"/>
    <col min="13" max="13" width="1.44140625" customWidth="1"/>
    <col min="14" max="14" width="2.109375" customWidth="1"/>
    <col min="15" max="15" width="1.88671875" customWidth="1"/>
  </cols>
  <sheetData>
    <row r="2" spans="2:8" ht="18" customHeight="1" x14ac:dyDescent="0.3">
      <c r="B2" s="100" t="s">
        <v>1065</v>
      </c>
      <c r="C2" s="100"/>
      <c r="D2" s="100"/>
      <c r="E2" s="100"/>
      <c r="F2" s="100"/>
      <c r="G2" s="100"/>
      <c r="H2" s="100"/>
    </row>
    <row r="3" spans="2:8" ht="18" customHeight="1" x14ac:dyDescent="0.3">
      <c r="B3" s="101" t="s">
        <v>0</v>
      </c>
      <c r="C3" s="101"/>
      <c r="D3" s="101"/>
      <c r="E3" s="101"/>
      <c r="F3" s="101"/>
      <c r="G3" s="101"/>
      <c r="H3" s="12"/>
    </row>
    <row r="4" spans="2:8" x14ac:dyDescent="0.3">
      <c r="B4" s="24"/>
      <c r="C4" s="24"/>
      <c r="D4" s="24"/>
      <c r="E4" s="24"/>
      <c r="F4" s="24"/>
      <c r="G4" s="24"/>
      <c r="H4" s="12"/>
    </row>
    <row r="5" spans="2:8" ht="15.75" customHeight="1" x14ac:dyDescent="0.3">
      <c r="B5" s="103" t="s">
        <v>961</v>
      </c>
      <c r="C5" s="103"/>
      <c r="D5" s="103"/>
      <c r="E5" s="103"/>
      <c r="F5" s="103"/>
      <c r="G5" s="103"/>
      <c r="H5" s="103"/>
    </row>
    <row r="6" spans="2:8" s="17" customFormat="1" x14ac:dyDescent="0.3"/>
    <row r="7" spans="2:8" s="17" customFormat="1" ht="55.2" x14ac:dyDescent="0.3">
      <c r="B7" s="22" t="s">
        <v>962</v>
      </c>
      <c r="C7" s="22" t="s">
        <v>963</v>
      </c>
      <c r="D7" s="22" t="s">
        <v>1068</v>
      </c>
    </row>
    <row r="8" spans="2:8" s="17" customFormat="1" ht="27.6" x14ac:dyDescent="0.3">
      <c r="B8" s="25" t="s">
        <v>964</v>
      </c>
      <c r="C8" s="23">
        <v>0.5</v>
      </c>
      <c r="D8" s="23">
        <v>210</v>
      </c>
    </row>
    <row r="9" spans="2:8" s="17" customFormat="1" x14ac:dyDescent="0.3">
      <c r="B9" s="25" t="s">
        <v>965</v>
      </c>
      <c r="C9" s="23">
        <v>0.6</v>
      </c>
      <c r="D9" s="23">
        <v>221</v>
      </c>
    </row>
    <row r="10" spans="2:8" s="17" customFormat="1" x14ac:dyDescent="0.3">
      <c r="B10" s="25" t="s">
        <v>966</v>
      </c>
      <c r="C10" s="23">
        <v>1.7</v>
      </c>
      <c r="D10" s="23">
        <v>232</v>
      </c>
    </row>
    <row r="11" spans="2:8" s="17" customFormat="1" ht="13.5" customHeight="1" x14ac:dyDescent="0.3">
      <c r="B11" s="25" t="s">
        <v>967</v>
      </c>
      <c r="C11" s="23">
        <v>11.5</v>
      </c>
      <c r="D11" s="23">
        <v>186</v>
      </c>
    </row>
    <row r="12" spans="2:8" s="17" customFormat="1" ht="13.5" customHeight="1" x14ac:dyDescent="0.3">
      <c r="B12" s="25" t="s">
        <v>968</v>
      </c>
      <c r="C12" s="23">
        <v>78</v>
      </c>
      <c r="D12" s="23">
        <v>185</v>
      </c>
    </row>
    <row r="13" spans="2:8" s="17" customFormat="1" x14ac:dyDescent="0.3">
      <c r="B13" s="25" t="s">
        <v>969</v>
      </c>
      <c r="C13" s="23">
        <v>0.7</v>
      </c>
      <c r="D13" s="23"/>
    </row>
    <row r="14" spans="2:8" s="17" customFormat="1" x14ac:dyDescent="0.3">
      <c r="B14" s="25" t="s">
        <v>970</v>
      </c>
      <c r="C14" s="23">
        <v>6.4</v>
      </c>
      <c r="D14" s="23">
        <v>184</v>
      </c>
    </row>
    <row r="15" spans="2:8" s="17" customFormat="1" x14ac:dyDescent="0.3">
      <c r="B15" s="25" t="s">
        <v>971</v>
      </c>
      <c r="C15" s="23">
        <v>12</v>
      </c>
      <c r="D15" s="23">
        <v>192</v>
      </c>
    </row>
    <row r="16" spans="2:8" s="17" customFormat="1" ht="15.75" customHeight="1" x14ac:dyDescent="0.3">
      <c r="B16" s="25" t="s">
        <v>972</v>
      </c>
      <c r="C16" s="23">
        <v>31.6</v>
      </c>
      <c r="D16" s="23">
        <v>193</v>
      </c>
    </row>
    <row r="17" spans="2:4" s="17" customFormat="1" x14ac:dyDescent="0.3">
      <c r="B17" s="25" t="s">
        <v>973</v>
      </c>
      <c r="C17" s="23">
        <v>92</v>
      </c>
      <c r="D17" s="23">
        <v>239</v>
      </c>
    </row>
    <row r="18" spans="2:4" s="17" customFormat="1" ht="12.75" customHeight="1" x14ac:dyDescent="0.3">
      <c r="B18" s="25" t="s">
        <v>974</v>
      </c>
      <c r="C18" s="23">
        <v>125.7</v>
      </c>
      <c r="D18" s="23">
        <v>176</v>
      </c>
    </row>
    <row r="19" spans="2:4" s="17" customFormat="1" x14ac:dyDescent="0.3">
      <c r="B19" s="25" t="s">
        <v>975</v>
      </c>
      <c r="C19" s="23">
        <v>214.6</v>
      </c>
      <c r="D19" s="23">
        <v>180</v>
      </c>
    </row>
    <row r="20" spans="2:4" s="17" customFormat="1" x14ac:dyDescent="0.3">
      <c r="B20" s="25" t="s">
        <v>976</v>
      </c>
      <c r="C20" s="23">
        <v>219.8</v>
      </c>
      <c r="D20" s="23">
        <v>177</v>
      </c>
    </row>
    <row r="21" spans="2:4" s="17" customFormat="1" x14ac:dyDescent="0.3">
      <c r="B21" s="25" t="s">
        <v>977</v>
      </c>
      <c r="C21" s="23">
        <v>341</v>
      </c>
      <c r="D21" s="23">
        <v>150</v>
      </c>
    </row>
    <row r="22" spans="2:4" s="17" customFormat="1" x14ac:dyDescent="0.3">
      <c r="B22" s="25" t="s">
        <v>978</v>
      </c>
      <c r="C22" s="23">
        <v>508.4</v>
      </c>
      <c r="D22" s="23">
        <v>147</v>
      </c>
    </row>
    <row r="23" spans="2:4" s="17" customFormat="1" ht="12.75" customHeight="1" x14ac:dyDescent="0.3">
      <c r="B23" s="25" t="s">
        <v>979</v>
      </c>
      <c r="C23" s="23">
        <v>372.5</v>
      </c>
      <c r="D23" s="23">
        <v>150</v>
      </c>
    </row>
    <row r="24" spans="2:4" s="17" customFormat="1" x14ac:dyDescent="0.3">
      <c r="B24" s="25" t="s">
        <v>980</v>
      </c>
      <c r="C24" s="23">
        <v>388</v>
      </c>
      <c r="D24" s="23">
        <v>132</v>
      </c>
    </row>
    <row r="25" spans="2:4" s="17" customFormat="1" x14ac:dyDescent="0.3">
      <c r="B25" s="25" t="s">
        <v>981</v>
      </c>
      <c r="C25" s="23">
        <v>781.9</v>
      </c>
      <c r="D25" s="23">
        <v>144</v>
      </c>
    </row>
    <row r="26" spans="2:4" s="17" customFormat="1" x14ac:dyDescent="0.3">
      <c r="B26" s="25" t="s">
        <v>982</v>
      </c>
      <c r="C26" s="23">
        <v>234.2</v>
      </c>
      <c r="D26" s="23">
        <v>179</v>
      </c>
    </row>
    <row r="27" spans="2:4" s="17" customFormat="1" x14ac:dyDescent="0.3">
      <c r="B27" s="25" t="s">
        <v>983</v>
      </c>
      <c r="C27" s="23">
        <v>275.5</v>
      </c>
      <c r="D27" s="23">
        <v>190</v>
      </c>
    </row>
    <row r="28" spans="2:4" s="17" customFormat="1" ht="12.75" customHeight="1" x14ac:dyDescent="0.3">
      <c r="B28" s="25" t="s">
        <v>984</v>
      </c>
      <c r="C28" s="23">
        <v>312.5</v>
      </c>
      <c r="D28" s="23">
        <v>210</v>
      </c>
    </row>
    <row r="29" spans="2:4" s="17" customFormat="1" x14ac:dyDescent="0.3">
      <c r="B29" s="25" t="s">
        <v>985</v>
      </c>
      <c r="C29" s="23">
        <v>436.2</v>
      </c>
      <c r="D29" s="23">
        <v>196</v>
      </c>
    </row>
    <row r="30" spans="2:4" s="17" customFormat="1" x14ac:dyDescent="0.3">
      <c r="B30" s="25" t="s">
        <v>986</v>
      </c>
      <c r="C30" s="23">
        <v>701.9</v>
      </c>
      <c r="D30" s="23">
        <v>196</v>
      </c>
    </row>
    <row r="31" spans="2:4" x14ac:dyDescent="0.3">
      <c r="B31" s="25" t="s">
        <v>987</v>
      </c>
      <c r="C31" s="23">
        <v>721.2</v>
      </c>
      <c r="D31" s="23">
        <v>197</v>
      </c>
    </row>
    <row r="32" spans="2:4" x14ac:dyDescent="0.3">
      <c r="B32" s="25" t="s">
        <v>988</v>
      </c>
      <c r="C32" s="23">
        <v>966.9</v>
      </c>
      <c r="D32" s="23">
        <v>196</v>
      </c>
    </row>
    <row r="33" spans="2:15" s="4" customFormat="1" ht="12.75" customHeight="1" x14ac:dyDescent="0.3">
      <c r="B33" s="25" t="s">
        <v>989</v>
      </c>
      <c r="C33" s="23">
        <v>696.8</v>
      </c>
      <c r="D33" s="23">
        <v>198</v>
      </c>
      <c r="J33"/>
      <c r="K33"/>
      <c r="L33"/>
      <c r="M33"/>
      <c r="N33"/>
      <c r="O33"/>
    </row>
    <row r="34" spans="2:15" x14ac:dyDescent="0.3">
      <c r="B34" s="25" t="s">
        <v>990</v>
      </c>
      <c r="C34" s="23">
        <v>1107</v>
      </c>
      <c r="D34" s="23">
        <v>196</v>
      </c>
    </row>
    <row r="35" spans="2:15" x14ac:dyDescent="0.3">
      <c r="B35" s="25" t="s">
        <v>991</v>
      </c>
      <c r="C35" s="23">
        <v>1107</v>
      </c>
      <c r="D35" s="23">
        <v>136</v>
      </c>
    </row>
    <row r="36" spans="2:15" x14ac:dyDescent="0.3">
      <c r="B36" s="25" t="s">
        <v>992</v>
      </c>
      <c r="C36" s="23">
        <v>1110</v>
      </c>
      <c r="D36" s="23">
        <v>141</v>
      </c>
    </row>
    <row r="37" spans="2:15" x14ac:dyDescent="0.3">
      <c r="B37" s="25" t="s">
        <v>993</v>
      </c>
      <c r="C37" s="23">
        <v>1871</v>
      </c>
      <c r="D37" s="23">
        <v>142</v>
      </c>
    </row>
    <row r="38" spans="2:15" s="4" customFormat="1" ht="12.75" customHeight="1" x14ac:dyDescent="0.3">
      <c r="B38" s="25" t="s">
        <v>994</v>
      </c>
      <c r="C38" s="23">
        <v>1802</v>
      </c>
      <c r="D38" s="23">
        <v>121</v>
      </c>
      <c r="J38"/>
      <c r="K38"/>
      <c r="L38"/>
      <c r="M38"/>
      <c r="N38"/>
      <c r="O38"/>
    </row>
    <row r="39" spans="2:15" x14ac:dyDescent="0.3">
      <c r="B39" s="25" t="s">
        <v>995</v>
      </c>
      <c r="C39" s="23">
        <v>1072</v>
      </c>
      <c r="D39" s="23">
        <v>209</v>
      </c>
    </row>
    <row r="40" spans="2:15" x14ac:dyDescent="0.3">
      <c r="B40" s="25" t="s">
        <v>996</v>
      </c>
      <c r="C40" s="23">
        <v>945</v>
      </c>
      <c r="D40" s="23">
        <v>171</v>
      </c>
    </row>
    <row r="41" spans="2:15" x14ac:dyDescent="0.3">
      <c r="B41" s="25" t="s">
        <v>997</v>
      </c>
      <c r="C41" s="23">
        <v>1157</v>
      </c>
      <c r="D41" s="23">
        <v>171</v>
      </c>
    </row>
    <row r="42" spans="2:15" x14ac:dyDescent="0.3">
      <c r="B42" s="25" t="s">
        <v>998</v>
      </c>
      <c r="C42" s="23">
        <v>2068</v>
      </c>
      <c r="D42" s="23">
        <v>154</v>
      </c>
    </row>
    <row r="43" spans="2:15" s="4" customFormat="1" ht="15.75" customHeight="1" x14ac:dyDescent="0.3">
      <c r="B43" s="25" t="s">
        <v>999</v>
      </c>
      <c r="C43" s="23">
        <v>1331</v>
      </c>
      <c r="D43" s="23">
        <v>145</v>
      </c>
      <c r="J43"/>
      <c r="K43"/>
      <c r="L43"/>
      <c r="M43"/>
      <c r="N43"/>
      <c r="O43"/>
    </row>
    <row r="44" spans="2:15" x14ac:dyDescent="0.3">
      <c r="B44" s="25" t="s">
        <v>1000</v>
      </c>
      <c r="C44" s="23">
        <v>2704</v>
      </c>
      <c r="D44" s="23">
        <v>134</v>
      </c>
    </row>
    <row r="45" spans="2:15" s="4" customFormat="1" ht="12.75" customHeight="1" x14ac:dyDescent="0.3">
      <c r="B45" s="25" t="s">
        <v>1001</v>
      </c>
      <c r="C45" s="23">
        <v>1871</v>
      </c>
      <c r="D45" s="23">
        <v>130</v>
      </c>
      <c r="J45"/>
      <c r="K45"/>
      <c r="L45"/>
      <c r="M45"/>
      <c r="N45"/>
      <c r="O45"/>
    </row>
    <row r="46" spans="2:15" x14ac:dyDescent="0.3">
      <c r="B46" s="25" t="s">
        <v>1002</v>
      </c>
      <c r="C46" s="23">
        <v>2647</v>
      </c>
      <c r="D46" s="23">
        <v>121</v>
      </c>
    </row>
    <row r="47" spans="2:15" x14ac:dyDescent="0.3">
      <c r="B47" s="25" t="s">
        <v>1003</v>
      </c>
      <c r="C47" s="23">
        <v>375</v>
      </c>
      <c r="D47" s="23">
        <v>106</v>
      </c>
    </row>
    <row r="48" spans="2:15" x14ac:dyDescent="0.3">
      <c r="B48" s="25" t="s">
        <v>1004</v>
      </c>
      <c r="C48" s="23">
        <v>12.9</v>
      </c>
      <c r="D48" s="23">
        <v>210</v>
      </c>
    </row>
    <row r="49" spans="2:15" x14ac:dyDescent="0.3">
      <c r="B49" s="25" t="s">
        <v>1005</v>
      </c>
      <c r="C49" s="23">
        <v>785.1</v>
      </c>
      <c r="D49" s="23"/>
    </row>
    <row r="50" spans="2:15" s="4" customFormat="1" ht="12.75" customHeight="1" x14ac:dyDescent="0.3">
      <c r="B50" s="25" t="s">
        <v>1006</v>
      </c>
      <c r="C50" s="23">
        <v>1147</v>
      </c>
      <c r="D50" s="23"/>
      <c r="J50"/>
      <c r="K50"/>
      <c r="L50"/>
      <c r="M50"/>
      <c r="N50"/>
      <c r="O50"/>
    </row>
    <row r="51" spans="2:15" x14ac:dyDescent="0.3">
      <c r="B51" s="25" t="s">
        <v>1007</v>
      </c>
      <c r="C51" s="23">
        <v>1041</v>
      </c>
      <c r="D51" s="23"/>
    </row>
    <row r="52" spans="2:15" x14ac:dyDescent="0.3">
      <c r="B52" s="25" t="s">
        <v>1008</v>
      </c>
      <c r="C52" s="23">
        <v>797</v>
      </c>
      <c r="D52" s="23"/>
    </row>
    <row r="54" spans="2:15" x14ac:dyDescent="0.3">
      <c r="B54" s="110" t="s">
        <v>1009</v>
      </c>
      <c r="C54" s="110"/>
      <c r="D54" s="110"/>
      <c r="E54" s="110"/>
      <c r="F54" s="110"/>
      <c r="G54" s="110"/>
      <c r="H54" s="110"/>
    </row>
    <row r="55" spans="2:15" s="4" customFormat="1" ht="12.75" customHeight="1" x14ac:dyDescent="0.3">
      <c r="J55"/>
      <c r="K55"/>
      <c r="L55"/>
      <c r="M55"/>
      <c r="N55"/>
      <c r="O55"/>
    </row>
    <row r="60" spans="2:15" s="4" customFormat="1" ht="12.75" customHeight="1" x14ac:dyDescent="0.3">
      <c r="J60"/>
      <c r="K60"/>
      <c r="L60"/>
      <c r="M60"/>
      <c r="N60"/>
      <c r="O60"/>
    </row>
    <row r="65" spans="10:15" s="4" customFormat="1" ht="12.75" customHeight="1" x14ac:dyDescent="0.3">
      <c r="J65"/>
      <c r="K65"/>
      <c r="L65"/>
      <c r="M65"/>
      <c r="N65"/>
      <c r="O65"/>
    </row>
    <row r="71" spans="10:15" s="4" customFormat="1" ht="12.75" customHeight="1" x14ac:dyDescent="0.3">
      <c r="J71"/>
      <c r="K71"/>
      <c r="L71"/>
      <c r="M71"/>
      <c r="N71"/>
      <c r="O71"/>
    </row>
    <row r="76" spans="10:15" s="4" customFormat="1" ht="41.25" customHeight="1" x14ac:dyDescent="0.3">
      <c r="J76"/>
      <c r="K76"/>
      <c r="L76"/>
      <c r="M76"/>
      <c r="N76"/>
      <c r="O76"/>
    </row>
  </sheetData>
  <sheetProtection algorithmName="SHA-512" hashValue="y9NbrfAp46z/VBjHHEwTGDuPxRukKyXcF+Fp3C4gVe2ksCGxnSaZKc1RFLkjXIXuZ/8X30WGZXnSLUxP13HCWw==" saltValue="mhPyH+QXBtlBS7QEwjxM4g==" spinCount="100000" sheet="1" objects="1" scenarios="1"/>
  <mergeCells count="4">
    <mergeCell ref="B54:H54"/>
    <mergeCell ref="B2:H2"/>
    <mergeCell ref="B3:G3"/>
    <mergeCell ref="B5:H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Y100"/>
  <sheetViews>
    <sheetView topLeftCell="A94" zoomScale="130" zoomScaleNormal="130" workbookViewId="0">
      <selection activeCell="G13" sqref="G13"/>
    </sheetView>
  </sheetViews>
  <sheetFormatPr baseColWidth="10" defaultColWidth="11.44140625" defaultRowHeight="13.8" x14ac:dyDescent="0.3"/>
  <cols>
    <col min="1" max="8" width="12.6640625" style="12" customWidth="1"/>
    <col min="9" max="9" width="12.6640625" style="4" customWidth="1"/>
    <col min="10" max="10" width="2" style="4" customWidth="1"/>
    <col min="11" max="11" width="3.5546875" style="4" customWidth="1"/>
    <col min="12" max="12" width="11.44140625" style="4" hidden="1" customWidth="1"/>
    <col min="13" max="13" width="13.5546875" style="4" hidden="1" customWidth="1"/>
    <col min="14" max="14" width="10.5546875" style="4" hidden="1" customWidth="1"/>
    <col min="15" max="17" width="11.44140625" style="4" hidden="1" customWidth="1"/>
    <col min="18" max="18" width="11.44140625" style="4" customWidth="1"/>
    <col min="19" max="19" width="3.88671875" style="4" customWidth="1"/>
    <col min="20" max="21" width="3.109375" style="4" customWidth="1"/>
    <col min="22" max="22" width="2.88671875" style="4" customWidth="1"/>
    <col min="23" max="23" width="3.109375" style="4" customWidth="1"/>
    <col min="24" max="24" width="2.5546875" style="4" customWidth="1"/>
    <col min="25" max="25" width="1.44140625" customWidth="1"/>
    <col min="26" max="26" width="2.44140625" customWidth="1"/>
  </cols>
  <sheetData>
    <row r="2" spans="1:25" ht="18" customHeight="1" x14ac:dyDescent="0.3">
      <c r="B2" s="100" t="s">
        <v>1065</v>
      </c>
      <c r="C2" s="100"/>
      <c r="D2" s="100"/>
      <c r="E2" s="100"/>
      <c r="F2" s="100"/>
      <c r="G2" s="100"/>
      <c r="H2" s="100"/>
      <c r="Y2" s="3"/>
    </row>
    <row r="3" spans="1:25" x14ac:dyDescent="0.3">
      <c r="B3" s="101" t="s">
        <v>0</v>
      </c>
      <c r="C3" s="101"/>
      <c r="D3" s="101"/>
      <c r="E3" s="101"/>
      <c r="F3" s="101"/>
      <c r="G3" s="101"/>
      <c r="Y3" s="3"/>
    </row>
    <row r="4" spans="1:25" x14ac:dyDescent="0.3">
      <c r="B4" s="113" t="s">
        <v>1088</v>
      </c>
      <c r="C4" s="113"/>
      <c r="D4" s="113"/>
      <c r="E4" s="113"/>
      <c r="F4" s="113"/>
      <c r="G4" s="113"/>
      <c r="H4" s="113"/>
      <c r="Y4" s="3"/>
    </row>
    <row r="5" spans="1:25" ht="36.6" customHeight="1" x14ac:dyDescent="0.3">
      <c r="B5" s="112" t="s">
        <v>1083</v>
      </c>
      <c r="C5" s="112"/>
      <c r="D5" s="112"/>
      <c r="E5" s="112"/>
      <c r="F5" s="112"/>
      <c r="G5" s="112"/>
      <c r="H5" s="112"/>
      <c r="Y5" s="3"/>
    </row>
    <row r="6" spans="1:25" x14ac:dyDescent="0.3">
      <c r="B6" s="4"/>
      <c r="C6" s="4"/>
      <c r="D6" s="4"/>
      <c r="E6" s="4"/>
      <c r="F6" s="4"/>
      <c r="Y6" s="3"/>
    </row>
    <row r="7" spans="1:25" ht="12.75" customHeight="1" x14ac:dyDescent="0.3">
      <c r="C7" s="111" t="s">
        <v>1013</v>
      </c>
      <c r="D7" s="111"/>
      <c r="E7" s="111"/>
      <c r="F7" s="111"/>
      <c r="G7" s="111"/>
      <c r="Y7" s="3"/>
    </row>
    <row r="8" spans="1:25" ht="14.4" thickBot="1" x14ac:dyDescent="0.35">
      <c r="C8" s="26"/>
      <c r="D8" s="10" t="s">
        <v>1014</v>
      </c>
      <c r="E8" s="10" t="s">
        <v>1015</v>
      </c>
      <c r="F8" s="10" t="s">
        <v>1016</v>
      </c>
      <c r="G8" s="11" t="s">
        <v>1017</v>
      </c>
      <c r="L8" s="2" t="s">
        <v>1018</v>
      </c>
      <c r="M8" s="2" t="s">
        <v>1019</v>
      </c>
      <c r="N8" s="2" t="s">
        <v>1020</v>
      </c>
      <c r="O8" s="2" t="s">
        <v>1021</v>
      </c>
      <c r="P8"/>
      <c r="Q8"/>
      <c r="Y8" s="3"/>
    </row>
    <row r="9" spans="1:25" s="3" customFormat="1" ht="14.4" thickBot="1" x14ac:dyDescent="0.35">
      <c r="A9" s="12"/>
      <c r="B9" s="12"/>
      <c r="C9" s="15" t="s">
        <v>1024</v>
      </c>
      <c r="D9" s="62"/>
      <c r="E9" s="61">
        <v>1</v>
      </c>
      <c r="F9" s="61">
        <v>1</v>
      </c>
      <c r="G9" s="47">
        <f>D9*E9*F9</f>
        <v>0</v>
      </c>
      <c r="H9" s="12"/>
      <c r="I9" s="4"/>
      <c r="J9" s="4"/>
      <c r="K9" s="4"/>
      <c r="L9" s="1">
        <v>0.6</v>
      </c>
      <c r="M9" s="1">
        <v>1.1000000000000001</v>
      </c>
      <c r="O9" s="3" t="s">
        <v>1025</v>
      </c>
      <c r="R9" s="4"/>
      <c r="S9" s="4"/>
      <c r="T9" s="4"/>
      <c r="U9" s="4"/>
      <c r="V9" s="4"/>
      <c r="W9" s="4"/>
      <c r="X9" s="4"/>
    </row>
    <row r="10" spans="1:25" s="3" customFormat="1" ht="14.4" thickBot="1" x14ac:dyDescent="0.35">
      <c r="A10" s="12"/>
      <c r="B10" s="12"/>
      <c r="C10" s="15" t="s">
        <v>1022</v>
      </c>
      <c r="D10" s="62"/>
      <c r="E10" s="62"/>
      <c r="F10" s="63"/>
      <c r="G10" s="47">
        <f>D10*E10*F10</f>
        <v>0</v>
      </c>
      <c r="H10" s="12"/>
      <c r="I10" s="4"/>
      <c r="J10" s="4"/>
      <c r="K10" s="4"/>
      <c r="L10" s="1">
        <v>0.5</v>
      </c>
      <c r="M10" s="1">
        <v>1</v>
      </c>
      <c r="N10" s="46">
        <v>1</v>
      </c>
      <c r="O10" s="3" t="s">
        <v>1023</v>
      </c>
      <c r="R10" s="4"/>
      <c r="S10" s="4"/>
      <c r="T10" s="4"/>
      <c r="U10" s="4"/>
      <c r="V10" s="4"/>
      <c r="W10" s="4"/>
      <c r="X10" s="4"/>
    </row>
    <row r="11" spans="1:25" x14ac:dyDescent="0.3">
      <c r="L11" s="1">
        <v>0.7</v>
      </c>
      <c r="M11"/>
      <c r="N11"/>
      <c r="O11" t="s">
        <v>1026</v>
      </c>
      <c r="P11"/>
      <c r="Q11"/>
      <c r="Y11" s="3"/>
    </row>
    <row r="12" spans="1:25" ht="12.75" customHeight="1" x14ac:dyDescent="0.3">
      <c r="C12" s="111" t="s">
        <v>1027</v>
      </c>
      <c r="D12" s="111"/>
      <c r="E12" s="111"/>
      <c r="F12" s="111"/>
      <c r="G12" s="111"/>
      <c r="L12" s="1"/>
      <c r="M12"/>
      <c r="N12"/>
      <c r="O12" t="s">
        <v>1028</v>
      </c>
      <c r="P12"/>
      <c r="Q12"/>
      <c r="Y12" s="3"/>
    </row>
    <row r="13" spans="1:25" ht="14.4" thickBot="1" x14ac:dyDescent="0.35">
      <c r="C13" s="26"/>
      <c r="D13" s="10" t="s">
        <v>1014</v>
      </c>
      <c r="E13" s="10" t="s">
        <v>1015</v>
      </c>
      <c r="F13" s="10" t="s">
        <v>1016</v>
      </c>
      <c r="G13" s="11" t="s">
        <v>1017</v>
      </c>
      <c r="Y13" s="3"/>
    </row>
    <row r="14" spans="1:25" s="3" customFormat="1" ht="14.4" thickBot="1" x14ac:dyDescent="0.35">
      <c r="A14" s="12"/>
      <c r="B14" s="12"/>
      <c r="C14" s="15" t="s">
        <v>1024</v>
      </c>
      <c r="D14" s="62"/>
      <c r="E14" s="61">
        <v>1</v>
      </c>
      <c r="F14" s="61">
        <v>1</v>
      </c>
      <c r="G14" s="47">
        <f>D14*E14*F14</f>
        <v>0</v>
      </c>
      <c r="H14" s="12"/>
      <c r="I14" s="4"/>
      <c r="J14" s="4"/>
      <c r="K14" s="4"/>
      <c r="L14" s="4"/>
      <c r="M14" s="4"/>
      <c r="N14" s="4"/>
      <c r="O14" s="4"/>
      <c r="P14" s="4"/>
      <c r="Q14" s="4"/>
      <c r="R14" s="4"/>
      <c r="S14" s="4"/>
      <c r="T14" s="4"/>
      <c r="U14" s="4"/>
      <c r="V14" s="4"/>
      <c r="W14" s="4"/>
      <c r="X14" s="4"/>
    </row>
    <row r="15" spans="1:25" ht="14.4" thickBot="1" x14ac:dyDescent="0.35">
      <c r="C15" s="15" t="s">
        <v>1022</v>
      </c>
      <c r="D15" s="62"/>
      <c r="E15" s="62"/>
      <c r="F15" s="63"/>
      <c r="G15" s="48">
        <f>D15*E15*F15</f>
        <v>0</v>
      </c>
      <c r="Y15" s="3"/>
    </row>
    <row r="16" spans="1:25" x14ac:dyDescent="0.3">
      <c r="B16" s="5"/>
      <c r="Y16" s="3"/>
    </row>
    <row r="17" spans="1:25" ht="12.75" customHeight="1" x14ac:dyDescent="0.3">
      <c r="C17" s="111" t="s">
        <v>1029</v>
      </c>
      <c r="D17" s="111"/>
      <c r="E17" s="111"/>
      <c r="F17" s="111"/>
      <c r="G17" s="111"/>
      <c r="Y17" s="3"/>
    </row>
    <row r="18" spans="1:25" ht="14.4" thickBot="1" x14ac:dyDescent="0.35">
      <c r="C18" s="26"/>
      <c r="D18" s="10" t="s">
        <v>1014</v>
      </c>
      <c r="E18" s="10" t="s">
        <v>1015</v>
      </c>
      <c r="F18" s="10" t="s">
        <v>1016</v>
      </c>
      <c r="G18" s="11" t="s">
        <v>1017</v>
      </c>
      <c r="Y18" s="3"/>
    </row>
    <row r="19" spans="1:25" s="3" customFormat="1" ht="14.4" thickBot="1" x14ac:dyDescent="0.35">
      <c r="A19" s="12"/>
      <c r="B19" s="12"/>
      <c r="C19" s="15" t="s">
        <v>1024</v>
      </c>
      <c r="D19" s="62"/>
      <c r="E19" s="61">
        <v>1</v>
      </c>
      <c r="F19" s="61">
        <v>1</v>
      </c>
      <c r="G19" s="47">
        <f>D19*E19*F19</f>
        <v>0</v>
      </c>
      <c r="H19" s="12"/>
      <c r="I19" s="4"/>
      <c r="J19" s="4"/>
      <c r="K19" s="4"/>
      <c r="L19" s="4"/>
      <c r="M19" s="4"/>
      <c r="N19" s="4"/>
      <c r="O19" s="4"/>
      <c r="P19" s="4"/>
      <c r="Q19" s="4"/>
      <c r="R19" s="4"/>
      <c r="S19" s="4"/>
      <c r="T19" s="4"/>
      <c r="U19" s="4"/>
      <c r="V19" s="4"/>
      <c r="W19" s="4"/>
      <c r="X19" s="4"/>
    </row>
    <row r="20" spans="1:25" ht="14.4" thickBot="1" x14ac:dyDescent="0.35">
      <c r="C20" s="15" t="s">
        <v>1022</v>
      </c>
      <c r="D20" s="64"/>
      <c r="E20" s="64"/>
      <c r="F20" s="64"/>
      <c r="G20" s="48">
        <f>D20*E20*F20</f>
        <v>0</v>
      </c>
      <c r="Y20" s="3"/>
    </row>
    <row r="21" spans="1:25" x14ac:dyDescent="0.3">
      <c r="B21" s="4"/>
      <c r="C21" s="4"/>
      <c r="D21" s="4"/>
      <c r="E21" s="4"/>
      <c r="F21" s="4"/>
      <c r="Y21" s="3"/>
    </row>
    <row r="22" spans="1:25" ht="13.5" customHeight="1" x14ac:dyDescent="0.3">
      <c r="C22" s="111" t="s">
        <v>1030</v>
      </c>
      <c r="D22" s="111"/>
      <c r="E22" s="111"/>
      <c r="F22" s="111"/>
      <c r="G22" s="111"/>
      <c r="Y22" s="3"/>
    </row>
    <row r="23" spans="1:25" ht="13.5" customHeight="1" thickBot="1" x14ac:dyDescent="0.35">
      <c r="C23" s="26"/>
      <c r="D23" s="10" t="s">
        <v>1014</v>
      </c>
      <c r="E23" s="10" t="s">
        <v>1015</v>
      </c>
      <c r="F23" s="10" t="s">
        <v>1016</v>
      </c>
      <c r="G23" s="11" t="s">
        <v>1017</v>
      </c>
      <c r="Y23" s="3"/>
    </row>
    <row r="24" spans="1:25" s="3" customFormat="1" ht="14.4" thickBot="1" x14ac:dyDescent="0.35">
      <c r="A24" s="12"/>
      <c r="B24" s="12"/>
      <c r="C24" s="15" t="s">
        <v>1024</v>
      </c>
      <c r="D24" s="64"/>
      <c r="E24" s="61">
        <v>1</v>
      </c>
      <c r="F24" s="61">
        <v>1</v>
      </c>
      <c r="G24" s="47">
        <f>D24*E24*F24</f>
        <v>0</v>
      </c>
      <c r="H24" s="12"/>
      <c r="I24" s="4"/>
      <c r="J24" s="4"/>
      <c r="K24" s="4"/>
      <c r="L24" s="4"/>
      <c r="M24" s="4"/>
      <c r="N24" s="4"/>
      <c r="O24" s="4"/>
      <c r="P24" s="4"/>
      <c r="Q24" s="4"/>
      <c r="R24" s="4"/>
      <c r="S24" s="4"/>
      <c r="T24" s="4"/>
      <c r="U24" s="4"/>
      <c r="V24" s="4"/>
      <c r="W24" s="4"/>
      <c r="X24" s="4"/>
    </row>
    <row r="25" spans="1:25" ht="14.4" thickBot="1" x14ac:dyDescent="0.35">
      <c r="C25" s="15" t="s">
        <v>1022</v>
      </c>
      <c r="D25" s="64"/>
      <c r="E25" s="64"/>
      <c r="F25" s="64"/>
      <c r="G25" s="48">
        <f>D25*E25*F25</f>
        <v>0</v>
      </c>
      <c r="Y25" s="3"/>
    </row>
    <row r="26" spans="1:25" x14ac:dyDescent="0.3">
      <c r="B26" s="4"/>
      <c r="C26" s="4"/>
      <c r="D26" s="4"/>
      <c r="E26" s="4"/>
      <c r="F26" s="4"/>
      <c r="Y26" s="3"/>
    </row>
    <row r="27" spans="1:25" s="3" customFormat="1" ht="13.5" customHeight="1" x14ac:dyDescent="0.3">
      <c r="A27" s="12"/>
      <c r="B27" s="12"/>
      <c r="C27" s="111" t="s">
        <v>1031</v>
      </c>
      <c r="D27" s="111"/>
      <c r="E27" s="111"/>
      <c r="F27" s="111"/>
      <c r="G27" s="111"/>
      <c r="H27" s="12"/>
      <c r="I27" s="4"/>
      <c r="J27" s="4"/>
      <c r="K27" s="4"/>
      <c r="L27" s="4"/>
      <c r="M27" s="4"/>
      <c r="N27" s="4"/>
      <c r="O27" s="4"/>
      <c r="P27" s="4"/>
      <c r="Q27" s="4"/>
      <c r="R27" s="4"/>
      <c r="S27" s="4"/>
      <c r="T27" s="4"/>
      <c r="U27" s="4"/>
      <c r="V27" s="4"/>
      <c r="W27" s="4"/>
      <c r="X27" s="4"/>
    </row>
    <row r="28" spans="1:25" ht="13.5" customHeight="1" thickBot="1" x14ac:dyDescent="0.35">
      <c r="C28" s="26"/>
      <c r="D28" s="10" t="s">
        <v>1014</v>
      </c>
      <c r="E28" s="10" t="s">
        <v>1015</v>
      </c>
      <c r="F28" s="10" t="s">
        <v>1016</v>
      </c>
      <c r="G28" s="11" t="s">
        <v>1017</v>
      </c>
      <c r="Y28" s="3"/>
    </row>
    <row r="29" spans="1:25" s="3" customFormat="1" ht="14.4" thickBot="1" x14ac:dyDescent="0.35">
      <c r="A29" s="12"/>
      <c r="B29" s="12"/>
      <c r="C29" s="15" t="s">
        <v>1024</v>
      </c>
      <c r="D29" s="62"/>
      <c r="E29" s="61">
        <v>1</v>
      </c>
      <c r="F29" s="61">
        <v>1</v>
      </c>
      <c r="G29" s="47">
        <f>D29*E29*F29</f>
        <v>0</v>
      </c>
      <c r="H29" s="12"/>
      <c r="I29" s="4"/>
      <c r="J29" s="4"/>
      <c r="K29" s="4"/>
      <c r="L29" s="4"/>
      <c r="M29" s="4"/>
      <c r="N29" s="4"/>
      <c r="O29" s="7"/>
      <c r="P29" s="7"/>
      <c r="Q29" s="7"/>
      <c r="R29" s="8"/>
      <c r="S29" s="4"/>
      <c r="T29" s="9"/>
      <c r="U29" s="9"/>
      <c r="V29" s="9"/>
      <c r="W29" s="8"/>
      <c r="X29" s="4"/>
    </row>
    <row r="30" spans="1:25" ht="14.4" thickBot="1" x14ac:dyDescent="0.35">
      <c r="C30" s="15" t="s">
        <v>1022</v>
      </c>
      <c r="D30" s="64"/>
      <c r="E30" s="64"/>
      <c r="F30" s="64"/>
      <c r="G30" s="48">
        <f>D30*E30*F30</f>
        <v>0</v>
      </c>
      <c r="O30" s="7"/>
      <c r="P30" s="7"/>
      <c r="Q30" s="7"/>
      <c r="R30" s="8"/>
      <c r="T30" s="9"/>
      <c r="U30" s="9"/>
      <c r="V30" s="9"/>
      <c r="W30" s="8"/>
      <c r="Y30" s="3"/>
    </row>
    <row r="31" spans="1:25" x14ac:dyDescent="0.3">
      <c r="O31" s="7"/>
      <c r="P31" s="7"/>
      <c r="Q31" s="7"/>
      <c r="R31" s="8"/>
      <c r="T31" s="9"/>
      <c r="U31" s="9"/>
      <c r="V31" s="9"/>
      <c r="W31" s="8"/>
      <c r="Y31" s="3"/>
    </row>
    <row r="32" spans="1:25" ht="31.2" customHeight="1" x14ac:dyDescent="0.3">
      <c r="B32" s="114" t="s">
        <v>1080</v>
      </c>
      <c r="C32" s="114"/>
      <c r="D32" s="114"/>
      <c r="E32" s="114"/>
      <c r="F32" s="114"/>
      <c r="G32" s="114"/>
      <c r="H32" s="114"/>
      <c r="O32" s="7"/>
      <c r="P32" s="7"/>
      <c r="Q32" s="7"/>
      <c r="R32" s="8"/>
      <c r="T32" s="9"/>
      <c r="U32" s="9"/>
      <c r="V32" s="9"/>
      <c r="W32" s="8"/>
      <c r="Y32" s="3"/>
    </row>
    <row r="33" spans="1:25" x14ac:dyDescent="0.3">
      <c r="B33" s="13"/>
      <c r="E33" s="13"/>
      <c r="F33" s="13"/>
      <c r="O33" s="7"/>
      <c r="P33" s="7"/>
      <c r="Q33" s="7"/>
      <c r="R33" s="8"/>
      <c r="T33" s="9"/>
      <c r="U33" s="9"/>
      <c r="V33" s="9"/>
      <c r="W33" s="8"/>
      <c r="Y33" s="3"/>
    </row>
    <row r="34" spans="1:25" x14ac:dyDescent="0.3">
      <c r="B34" s="13"/>
      <c r="C34" s="111" t="s">
        <v>1013</v>
      </c>
      <c r="D34" s="111"/>
      <c r="E34" s="111"/>
      <c r="F34" s="111"/>
      <c r="G34" s="111"/>
      <c r="O34" s="7"/>
      <c r="P34" s="7"/>
      <c r="Q34" s="7"/>
      <c r="R34" s="8"/>
      <c r="T34" s="9"/>
      <c r="U34" s="9"/>
      <c r="V34" s="9"/>
      <c r="W34" s="8"/>
      <c r="Y34" s="3"/>
    </row>
    <row r="35" spans="1:25" ht="14.4" thickBot="1" x14ac:dyDescent="0.35">
      <c r="D35" s="10" t="s">
        <v>1017</v>
      </c>
      <c r="E35" s="10" t="s">
        <v>1032</v>
      </c>
      <c r="F35" s="11" t="s">
        <v>1033</v>
      </c>
      <c r="O35" s="7"/>
      <c r="P35" s="7"/>
      <c r="Q35" s="7"/>
      <c r="R35" s="8"/>
      <c r="T35" s="9"/>
      <c r="U35" s="9"/>
      <c r="V35" s="9"/>
      <c r="W35" s="8"/>
      <c r="Y35" s="3"/>
    </row>
    <row r="36" spans="1:25" s="3" customFormat="1" ht="14.4" thickBot="1" x14ac:dyDescent="0.35">
      <c r="A36" s="12"/>
      <c r="B36" s="12"/>
      <c r="C36" s="15" t="s">
        <v>1024</v>
      </c>
      <c r="D36" s="49">
        <f>G9</f>
        <v>0</v>
      </c>
      <c r="E36" s="65"/>
      <c r="F36" s="47">
        <f>D36*E36</f>
        <v>0</v>
      </c>
      <c r="G36" s="12"/>
      <c r="H36" s="12"/>
      <c r="I36" s="4"/>
      <c r="J36" s="4"/>
      <c r="K36" s="4"/>
      <c r="L36" s="4"/>
      <c r="M36" s="4"/>
      <c r="N36" s="4"/>
      <c r="O36" s="7"/>
      <c r="P36" s="7"/>
      <c r="Q36" s="7"/>
      <c r="R36" s="8"/>
      <c r="S36" s="4"/>
      <c r="T36" s="9"/>
      <c r="U36" s="9"/>
      <c r="V36" s="9"/>
      <c r="W36" s="8"/>
      <c r="X36" s="4"/>
    </row>
    <row r="37" spans="1:25" ht="14.4" thickBot="1" x14ac:dyDescent="0.35">
      <c r="C37" s="15" t="s">
        <v>1022</v>
      </c>
      <c r="D37" s="50">
        <f>G10</f>
        <v>0</v>
      </c>
      <c r="E37" s="66"/>
      <c r="F37" s="48">
        <f>D37*E37</f>
        <v>0</v>
      </c>
      <c r="O37" s="7"/>
      <c r="P37" s="7"/>
      <c r="Q37" s="7"/>
      <c r="R37" s="8"/>
      <c r="T37" s="9"/>
      <c r="U37" s="9"/>
      <c r="V37" s="9"/>
      <c r="W37" s="8"/>
      <c r="Y37" s="3"/>
    </row>
    <row r="38" spans="1:25" x14ac:dyDescent="0.3">
      <c r="C38" s="4"/>
      <c r="D38" s="4"/>
      <c r="E38" s="4"/>
      <c r="F38" s="4"/>
      <c r="O38" s="7"/>
      <c r="P38" s="7"/>
      <c r="Q38" s="7"/>
      <c r="R38" s="8"/>
      <c r="T38" s="9"/>
      <c r="U38" s="9"/>
      <c r="V38" s="9"/>
      <c r="W38" s="8"/>
      <c r="Y38" s="3"/>
    </row>
    <row r="39" spans="1:25" x14ac:dyDescent="0.3">
      <c r="C39" s="111" t="s">
        <v>1027</v>
      </c>
      <c r="D39" s="111"/>
      <c r="E39" s="111"/>
      <c r="F39" s="111"/>
      <c r="G39" s="111"/>
      <c r="O39" s="7"/>
      <c r="P39" s="7"/>
      <c r="Q39" s="7"/>
      <c r="R39" s="8"/>
      <c r="T39" s="9"/>
      <c r="U39" s="9"/>
      <c r="V39" s="9"/>
      <c r="W39" s="8"/>
      <c r="Y39" s="3"/>
    </row>
    <row r="40" spans="1:25" ht="14.4" thickBot="1" x14ac:dyDescent="0.35">
      <c r="C40" s="26"/>
      <c r="D40" s="10" t="s">
        <v>1017</v>
      </c>
      <c r="E40" s="10" t="s">
        <v>1032</v>
      </c>
      <c r="F40" s="11" t="s">
        <v>1033</v>
      </c>
      <c r="G40" s="26"/>
      <c r="O40" s="7"/>
      <c r="P40" s="7"/>
      <c r="Q40" s="7"/>
      <c r="R40" s="8"/>
      <c r="T40" s="9"/>
      <c r="U40" s="9"/>
      <c r="V40" s="9"/>
      <c r="W40" s="8"/>
      <c r="Y40" s="3"/>
    </row>
    <row r="41" spans="1:25" s="3" customFormat="1" ht="14.4" thickBot="1" x14ac:dyDescent="0.35">
      <c r="A41" s="12"/>
      <c r="B41" s="12"/>
      <c r="C41" s="15" t="s">
        <v>1024</v>
      </c>
      <c r="D41" s="49">
        <f>G14</f>
        <v>0</v>
      </c>
      <c r="E41" s="65"/>
      <c r="F41" s="47">
        <f>D41*E41</f>
        <v>0</v>
      </c>
      <c r="G41" s="12"/>
      <c r="H41" s="12"/>
      <c r="I41" s="4"/>
      <c r="J41" s="4"/>
      <c r="K41" s="4"/>
      <c r="L41" s="4"/>
      <c r="M41" s="4"/>
      <c r="N41" s="4"/>
      <c r="O41" s="7"/>
      <c r="P41" s="7"/>
      <c r="Q41" s="7"/>
      <c r="R41" s="8"/>
      <c r="S41" s="4"/>
      <c r="T41" s="9"/>
      <c r="U41" s="9"/>
      <c r="V41" s="9"/>
      <c r="W41" s="8"/>
      <c r="X41" s="4"/>
    </row>
    <row r="42" spans="1:25" ht="14.4" thickBot="1" x14ac:dyDescent="0.35">
      <c r="C42" s="15" t="s">
        <v>1022</v>
      </c>
      <c r="D42" s="50">
        <f>G15</f>
        <v>0</v>
      </c>
      <c r="E42" s="66"/>
      <c r="F42" s="48">
        <f>D42*E42</f>
        <v>0</v>
      </c>
      <c r="O42" s="7"/>
      <c r="P42" s="7"/>
      <c r="Q42" s="7"/>
      <c r="R42" s="8"/>
      <c r="T42" s="9"/>
      <c r="U42" s="9"/>
      <c r="V42" s="9"/>
      <c r="W42" s="8"/>
      <c r="Y42" s="3"/>
    </row>
    <row r="43" spans="1:25" x14ac:dyDescent="0.3">
      <c r="C43" s="4"/>
      <c r="D43" s="4"/>
      <c r="E43" s="4"/>
      <c r="F43" s="4"/>
      <c r="O43" s="7"/>
      <c r="P43" s="7"/>
      <c r="Q43" s="7"/>
      <c r="R43" s="8"/>
      <c r="T43" s="9"/>
      <c r="U43" s="9"/>
      <c r="V43" s="9"/>
      <c r="W43" s="8"/>
      <c r="Y43" s="3"/>
    </row>
    <row r="44" spans="1:25" x14ac:dyDescent="0.3">
      <c r="C44" s="111" t="s">
        <v>1029</v>
      </c>
      <c r="D44" s="111"/>
      <c r="E44" s="111"/>
      <c r="F44" s="111"/>
      <c r="G44" s="111"/>
      <c r="O44" s="7"/>
      <c r="P44" s="7"/>
      <c r="Q44" s="7"/>
      <c r="R44" s="8"/>
      <c r="T44" s="9"/>
      <c r="U44" s="9"/>
      <c r="V44" s="9"/>
      <c r="W44" s="8"/>
      <c r="Y44" s="3"/>
    </row>
    <row r="45" spans="1:25" ht="14.4" thickBot="1" x14ac:dyDescent="0.35">
      <c r="C45" s="26"/>
      <c r="D45" s="10" t="s">
        <v>1017</v>
      </c>
      <c r="E45" s="10" t="s">
        <v>1032</v>
      </c>
      <c r="F45" s="11" t="s">
        <v>1033</v>
      </c>
      <c r="G45" s="26"/>
      <c r="O45" s="7"/>
      <c r="P45" s="7"/>
      <c r="Q45" s="7"/>
      <c r="R45" s="8"/>
      <c r="T45" s="9"/>
      <c r="U45" s="9"/>
      <c r="V45" s="9"/>
      <c r="W45" s="8"/>
      <c r="Y45" s="3"/>
    </row>
    <row r="46" spans="1:25" ht="14.4" thickBot="1" x14ac:dyDescent="0.35">
      <c r="C46" s="15" t="s">
        <v>1024</v>
      </c>
      <c r="D46" s="50">
        <f>G19</f>
        <v>0</v>
      </c>
      <c r="E46" s="66"/>
      <c r="F46" s="48">
        <f>D46*E46</f>
        <v>0</v>
      </c>
      <c r="O46" s="7"/>
      <c r="P46" s="7"/>
      <c r="Q46" s="7"/>
      <c r="R46" s="8"/>
      <c r="T46" s="9"/>
      <c r="U46" s="9"/>
      <c r="V46" s="9"/>
      <c r="W46" s="8"/>
      <c r="Y46" s="3"/>
    </row>
    <row r="47" spans="1:25" ht="14.4" thickBot="1" x14ac:dyDescent="0.35">
      <c r="C47" s="15" t="s">
        <v>1022</v>
      </c>
      <c r="D47" s="50">
        <f>G20</f>
        <v>0</v>
      </c>
      <c r="E47" s="66"/>
      <c r="F47" s="48">
        <f>D47*E47</f>
        <v>0</v>
      </c>
      <c r="O47" s="7"/>
      <c r="P47" s="7"/>
      <c r="Q47" s="7"/>
      <c r="R47" s="8"/>
      <c r="T47" s="9"/>
      <c r="U47" s="9"/>
      <c r="V47" s="9"/>
      <c r="W47" s="8"/>
      <c r="Y47" s="3"/>
    </row>
    <row r="48" spans="1:25" x14ac:dyDescent="0.3">
      <c r="C48" s="4"/>
      <c r="D48" s="4"/>
      <c r="E48" s="4"/>
      <c r="F48" s="4"/>
      <c r="O48" s="7"/>
      <c r="P48" s="7"/>
      <c r="Q48" s="7"/>
      <c r="R48" s="8"/>
      <c r="T48" s="9"/>
      <c r="U48" s="9"/>
      <c r="V48" s="9"/>
      <c r="W48" s="8"/>
      <c r="Y48" s="3"/>
    </row>
    <row r="49" spans="2:25" x14ac:dyDescent="0.3">
      <c r="C49" s="111" t="s">
        <v>1030</v>
      </c>
      <c r="D49" s="111"/>
      <c r="E49" s="111"/>
      <c r="F49" s="111"/>
      <c r="G49" s="111"/>
      <c r="O49" s="7"/>
      <c r="P49" s="7"/>
      <c r="Q49" s="7"/>
      <c r="R49" s="8"/>
      <c r="T49" s="9"/>
      <c r="U49" s="9"/>
      <c r="V49" s="9"/>
      <c r="W49" s="8"/>
      <c r="Y49" s="3"/>
    </row>
    <row r="50" spans="2:25" ht="14.4" thickBot="1" x14ac:dyDescent="0.35">
      <c r="C50" s="14"/>
      <c r="D50" s="10" t="s">
        <v>1017</v>
      </c>
      <c r="E50" s="10" t="s">
        <v>1032</v>
      </c>
      <c r="F50" s="11" t="s">
        <v>1033</v>
      </c>
      <c r="O50" s="7"/>
      <c r="P50" s="7"/>
      <c r="Q50" s="7"/>
      <c r="R50" s="8"/>
      <c r="T50" s="9"/>
      <c r="U50" s="9"/>
      <c r="V50" s="9"/>
      <c r="W50" s="8"/>
      <c r="Y50" s="3"/>
    </row>
    <row r="51" spans="2:25" ht="14.4" thickBot="1" x14ac:dyDescent="0.35">
      <c r="C51" s="15" t="s">
        <v>1024</v>
      </c>
      <c r="D51" s="50">
        <f>G24</f>
        <v>0</v>
      </c>
      <c r="E51" s="66"/>
      <c r="F51" s="48">
        <f>D51*E51</f>
        <v>0</v>
      </c>
      <c r="O51" s="7"/>
      <c r="P51" s="7"/>
      <c r="Q51" s="7"/>
      <c r="R51" s="8"/>
      <c r="T51" s="9"/>
      <c r="U51" s="9"/>
      <c r="V51" s="9"/>
      <c r="W51" s="8"/>
      <c r="Y51" s="3"/>
    </row>
    <row r="52" spans="2:25" ht="14.4" thickBot="1" x14ac:dyDescent="0.35">
      <c r="C52" s="15" t="s">
        <v>1022</v>
      </c>
      <c r="D52" s="50">
        <f>G25</f>
        <v>0</v>
      </c>
      <c r="E52" s="66"/>
      <c r="F52" s="48">
        <f>D52*E52</f>
        <v>0</v>
      </c>
      <c r="O52" s="7"/>
      <c r="P52" s="7"/>
      <c r="Q52" s="7"/>
      <c r="R52" s="8"/>
      <c r="T52" s="9"/>
      <c r="U52" s="9"/>
      <c r="V52" s="9"/>
      <c r="W52" s="8"/>
      <c r="Y52" s="3"/>
    </row>
    <row r="53" spans="2:25" x14ac:dyDescent="0.3">
      <c r="C53" s="4"/>
      <c r="D53" s="4"/>
      <c r="E53" s="4"/>
      <c r="F53" s="4"/>
      <c r="O53" s="7"/>
      <c r="P53" s="7"/>
      <c r="Q53" s="7"/>
      <c r="R53" s="8"/>
      <c r="T53" s="9"/>
      <c r="U53" s="9"/>
      <c r="V53" s="9"/>
      <c r="W53" s="8"/>
      <c r="Y53" s="3"/>
    </row>
    <row r="54" spans="2:25" x14ac:dyDescent="0.3">
      <c r="C54" s="111" t="s">
        <v>1031</v>
      </c>
      <c r="D54" s="111"/>
      <c r="E54" s="111"/>
      <c r="F54" s="111"/>
      <c r="G54" s="111"/>
      <c r="O54" s="7"/>
      <c r="P54" s="7"/>
      <c r="Q54" s="7"/>
      <c r="R54" s="8"/>
      <c r="T54" s="9"/>
      <c r="U54" s="9"/>
      <c r="V54" s="9"/>
      <c r="W54" s="8"/>
      <c r="Y54" s="3"/>
    </row>
    <row r="55" spans="2:25" ht="14.4" thickBot="1" x14ac:dyDescent="0.35">
      <c r="C55" s="14"/>
      <c r="D55" s="10" t="s">
        <v>1017</v>
      </c>
      <c r="E55" s="10" t="s">
        <v>1032</v>
      </c>
      <c r="F55" s="11" t="s">
        <v>1033</v>
      </c>
      <c r="O55" s="7"/>
      <c r="P55" s="7"/>
      <c r="Q55" s="7"/>
      <c r="R55" s="8"/>
      <c r="T55" s="9"/>
      <c r="U55" s="9"/>
      <c r="V55" s="9"/>
      <c r="W55" s="8"/>
      <c r="Y55" s="3"/>
    </row>
    <row r="56" spans="2:25" ht="14.4" thickBot="1" x14ac:dyDescent="0.35">
      <c r="C56" s="15" t="s">
        <v>1024</v>
      </c>
      <c r="D56" s="50">
        <f>G29</f>
        <v>0</v>
      </c>
      <c r="E56" s="66"/>
      <c r="F56" s="48">
        <f>D56*E56</f>
        <v>0</v>
      </c>
      <c r="O56" s="7"/>
      <c r="P56" s="7"/>
      <c r="Q56" s="7"/>
      <c r="R56" s="8"/>
      <c r="T56" s="9"/>
      <c r="U56" s="9"/>
      <c r="V56" s="9"/>
      <c r="W56" s="8"/>
      <c r="Y56" s="3"/>
    </row>
    <row r="57" spans="2:25" ht="14.4" thickBot="1" x14ac:dyDescent="0.35">
      <c r="C57" s="15" t="s">
        <v>1022</v>
      </c>
      <c r="D57" s="50">
        <f>G30</f>
        <v>0</v>
      </c>
      <c r="E57" s="66"/>
      <c r="F57" s="48">
        <f>D57*E57</f>
        <v>0</v>
      </c>
      <c r="O57" s="7"/>
      <c r="P57" s="7"/>
      <c r="Q57" s="7"/>
      <c r="R57" s="8"/>
      <c r="T57" s="9"/>
      <c r="U57" s="9"/>
      <c r="V57" s="9"/>
      <c r="W57" s="8"/>
      <c r="Y57" s="3"/>
    </row>
    <row r="58" spans="2:25" x14ac:dyDescent="0.3">
      <c r="C58" s="4"/>
      <c r="D58" s="4"/>
      <c r="E58" s="4"/>
      <c r="F58" s="4"/>
      <c r="O58" s="7"/>
      <c r="P58" s="7"/>
      <c r="Q58" s="7"/>
      <c r="R58" s="8"/>
      <c r="T58" s="9"/>
      <c r="U58" s="9"/>
      <c r="V58" s="9"/>
      <c r="W58" s="8"/>
      <c r="Y58" s="3"/>
    </row>
    <row r="59" spans="2:25" ht="31.2" customHeight="1" x14ac:dyDescent="0.3">
      <c r="B59" s="114" t="s">
        <v>1082</v>
      </c>
      <c r="C59" s="114"/>
      <c r="D59" s="114"/>
      <c r="E59" s="114"/>
      <c r="F59" s="114"/>
      <c r="G59" s="114"/>
      <c r="H59" s="114"/>
      <c r="O59" s="7"/>
      <c r="P59" s="7"/>
      <c r="Q59" s="7"/>
      <c r="R59" s="8"/>
      <c r="T59" s="9"/>
      <c r="U59" s="9"/>
      <c r="V59" s="9"/>
      <c r="W59" s="8"/>
      <c r="Y59" s="3"/>
    </row>
    <row r="60" spans="2:25" x14ac:dyDescent="0.3">
      <c r="B60" s="13"/>
      <c r="O60" s="7"/>
      <c r="P60" s="7"/>
      <c r="Q60" s="7"/>
      <c r="R60" s="8"/>
      <c r="T60" s="9"/>
      <c r="U60" s="9"/>
      <c r="V60" s="9"/>
      <c r="W60" s="8"/>
      <c r="Y60" s="3"/>
    </row>
    <row r="61" spans="2:25" ht="12.75" customHeight="1" x14ac:dyDescent="0.3">
      <c r="B61" s="13"/>
      <c r="C61" s="111" t="s">
        <v>1013</v>
      </c>
      <c r="D61" s="111"/>
      <c r="E61" s="111"/>
      <c r="F61" s="111"/>
      <c r="G61" s="111"/>
      <c r="O61" s="7"/>
      <c r="P61" s="7"/>
      <c r="Q61" s="7"/>
      <c r="R61" s="8"/>
      <c r="T61" s="9"/>
      <c r="U61" s="9"/>
      <c r="V61" s="9"/>
      <c r="W61" s="8"/>
      <c r="Y61" s="3"/>
    </row>
    <row r="62" spans="2:25" ht="28.2" thickBot="1" x14ac:dyDescent="0.35">
      <c r="C62" s="4"/>
      <c r="D62" s="6" t="s">
        <v>1034</v>
      </c>
      <c r="E62" s="10" t="s">
        <v>1033</v>
      </c>
      <c r="F62" s="11" t="s">
        <v>1035</v>
      </c>
      <c r="O62" s="7"/>
      <c r="P62" s="7"/>
      <c r="Q62" s="7"/>
      <c r="R62" s="8"/>
      <c r="T62" s="9"/>
      <c r="U62" s="9"/>
      <c r="V62" s="9"/>
      <c r="W62" s="8"/>
      <c r="Y62" s="3"/>
    </row>
    <row r="63" spans="2:25" ht="14.4" thickBot="1" x14ac:dyDescent="0.35">
      <c r="C63" s="15" t="s">
        <v>1024</v>
      </c>
      <c r="D63" s="67"/>
      <c r="E63" s="52">
        <f>F36</f>
        <v>0</v>
      </c>
      <c r="F63" s="51">
        <f>D63*E63</f>
        <v>0</v>
      </c>
      <c r="O63" s="7"/>
      <c r="P63" s="7"/>
      <c r="Q63" s="7"/>
      <c r="R63" s="8"/>
      <c r="T63" s="9"/>
      <c r="U63" s="9"/>
      <c r="V63" s="9"/>
      <c r="W63" s="8"/>
      <c r="Y63" s="3"/>
    </row>
    <row r="64" spans="2:25" ht="14.4" thickBot="1" x14ac:dyDescent="0.35">
      <c r="C64" s="15" t="s">
        <v>1022</v>
      </c>
      <c r="D64" s="68"/>
      <c r="E64" s="52">
        <f>F37</f>
        <v>0</v>
      </c>
      <c r="F64" s="38">
        <f>D64*E64</f>
        <v>0</v>
      </c>
      <c r="O64" s="7"/>
      <c r="P64" s="7"/>
      <c r="Q64" s="7"/>
      <c r="R64" s="8"/>
      <c r="T64" s="9"/>
      <c r="U64" s="9"/>
      <c r="V64" s="9"/>
      <c r="W64" s="8"/>
      <c r="Y64" s="3"/>
    </row>
    <row r="65" spans="3:25" x14ac:dyDescent="0.3">
      <c r="C65" s="4"/>
      <c r="D65" s="4"/>
      <c r="E65" s="4"/>
      <c r="F65" s="4"/>
      <c r="O65" s="7"/>
      <c r="P65" s="7"/>
      <c r="Q65" s="7"/>
      <c r="R65" s="8"/>
      <c r="T65" s="9"/>
      <c r="U65" s="9"/>
      <c r="V65" s="9"/>
      <c r="W65" s="8"/>
      <c r="Y65" s="3"/>
    </row>
    <row r="66" spans="3:25" ht="12.75" customHeight="1" x14ac:dyDescent="0.3">
      <c r="C66" s="111" t="s">
        <v>1027</v>
      </c>
      <c r="D66" s="111"/>
      <c r="E66" s="111"/>
      <c r="F66" s="111"/>
      <c r="G66" s="111"/>
      <c r="O66" s="7"/>
      <c r="P66" s="7"/>
      <c r="Q66" s="7"/>
      <c r="R66" s="8"/>
      <c r="T66" s="9"/>
      <c r="U66" s="9"/>
      <c r="V66" s="9"/>
      <c r="W66" s="8"/>
      <c r="Y66" s="3"/>
    </row>
    <row r="67" spans="3:25" ht="28.2" thickBot="1" x14ac:dyDescent="0.35">
      <c r="D67" s="6" t="s">
        <v>1034</v>
      </c>
      <c r="E67" s="10" t="s">
        <v>1033</v>
      </c>
      <c r="F67" s="11" t="s">
        <v>1035</v>
      </c>
      <c r="O67" s="7"/>
      <c r="P67" s="7"/>
      <c r="Q67" s="7"/>
      <c r="R67" s="8"/>
      <c r="T67" s="9"/>
      <c r="U67" s="9"/>
      <c r="V67" s="9"/>
      <c r="W67" s="8"/>
      <c r="Y67" s="3"/>
    </row>
    <row r="68" spans="3:25" ht="14.4" thickBot="1" x14ac:dyDescent="0.35">
      <c r="C68" s="15" t="s">
        <v>1024</v>
      </c>
      <c r="D68" s="67"/>
      <c r="E68" s="52">
        <f>F41</f>
        <v>0</v>
      </c>
      <c r="F68" s="51">
        <f>D68*E68</f>
        <v>0</v>
      </c>
      <c r="O68" s="7"/>
      <c r="P68" s="7"/>
      <c r="Q68" s="7"/>
      <c r="R68" s="8"/>
      <c r="T68" s="9"/>
      <c r="U68" s="9"/>
      <c r="V68" s="9"/>
      <c r="W68" s="8"/>
      <c r="Y68" s="3"/>
    </row>
    <row r="69" spans="3:25" ht="14.4" thickBot="1" x14ac:dyDescent="0.35">
      <c r="C69" s="15" t="s">
        <v>1022</v>
      </c>
      <c r="D69" s="68"/>
      <c r="E69" s="52">
        <f>F42</f>
        <v>0</v>
      </c>
      <c r="F69" s="38">
        <f>D69*E69</f>
        <v>0</v>
      </c>
      <c r="G69" s="13"/>
      <c r="O69" s="7"/>
      <c r="P69" s="7"/>
      <c r="Q69" s="7"/>
      <c r="R69" s="8"/>
      <c r="T69" s="9"/>
      <c r="U69" s="9"/>
      <c r="V69" s="9"/>
      <c r="W69" s="8"/>
      <c r="Y69" s="3"/>
    </row>
    <row r="70" spans="3:25" x14ac:dyDescent="0.3">
      <c r="G70" s="13"/>
      <c r="O70" s="7"/>
      <c r="P70" s="7"/>
      <c r="Q70" s="7"/>
      <c r="R70" s="8"/>
      <c r="T70" s="9"/>
      <c r="U70" s="9"/>
      <c r="V70" s="9"/>
      <c r="W70" s="8"/>
      <c r="Y70" s="3"/>
    </row>
    <row r="71" spans="3:25" x14ac:dyDescent="0.3">
      <c r="C71" s="111" t="s">
        <v>1029</v>
      </c>
      <c r="D71" s="111"/>
      <c r="E71" s="111"/>
      <c r="F71" s="111"/>
      <c r="G71" s="111"/>
      <c r="O71" s="7"/>
      <c r="P71" s="7"/>
      <c r="Q71" s="7"/>
      <c r="R71" s="8"/>
      <c r="T71" s="9"/>
      <c r="U71" s="9"/>
      <c r="V71" s="9"/>
      <c r="W71" s="8"/>
      <c r="Y71" s="3"/>
    </row>
    <row r="72" spans="3:25" ht="28.2" thickBot="1" x14ac:dyDescent="0.35">
      <c r="D72" s="6" t="s">
        <v>1034</v>
      </c>
      <c r="E72" s="10" t="s">
        <v>1033</v>
      </c>
      <c r="F72" s="11" t="s">
        <v>1035</v>
      </c>
      <c r="O72" s="7"/>
      <c r="P72" s="7"/>
      <c r="Q72" s="7"/>
      <c r="R72" s="8"/>
      <c r="T72" s="9"/>
      <c r="U72" s="9"/>
      <c r="V72" s="9"/>
      <c r="W72" s="8"/>
      <c r="Y72" s="3"/>
    </row>
    <row r="73" spans="3:25" ht="14.4" thickBot="1" x14ac:dyDescent="0.35">
      <c r="C73" s="15" t="s">
        <v>1024</v>
      </c>
      <c r="D73" s="67"/>
      <c r="E73" s="52">
        <f>F46</f>
        <v>0</v>
      </c>
      <c r="F73" s="51">
        <f>D73*E73</f>
        <v>0</v>
      </c>
      <c r="O73" s="7"/>
      <c r="P73" s="7"/>
      <c r="Q73" s="7"/>
      <c r="R73" s="8"/>
      <c r="T73" s="9"/>
      <c r="U73" s="9"/>
      <c r="V73" s="9"/>
      <c r="W73" s="8"/>
      <c r="Y73" s="3"/>
    </row>
    <row r="74" spans="3:25" ht="14.4" thickBot="1" x14ac:dyDescent="0.35">
      <c r="C74" s="15" t="s">
        <v>1022</v>
      </c>
      <c r="D74" s="68"/>
      <c r="E74" s="52">
        <f>F47</f>
        <v>0</v>
      </c>
      <c r="F74" s="38">
        <f>D74*E74</f>
        <v>0</v>
      </c>
      <c r="O74" s="7"/>
      <c r="P74" s="7"/>
      <c r="Q74" s="7"/>
      <c r="R74" s="8"/>
      <c r="T74" s="9"/>
      <c r="U74" s="9"/>
      <c r="V74" s="9"/>
      <c r="W74" s="8"/>
      <c r="Y74" s="3"/>
    </row>
    <row r="75" spans="3:25" x14ac:dyDescent="0.3">
      <c r="C75" s="4"/>
      <c r="D75" s="60"/>
      <c r="E75" s="4"/>
      <c r="F75" s="4"/>
      <c r="O75" s="7"/>
      <c r="P75" s="7"/>
      <c r="Q75" s="7"/>
      <c r="R75" s="8"/>
      <c r="T75" s="9"/>
      <c r="U75" s="9"/>
      <c r="V75" s="9"/>
      <c r="W75" s="8"/>
      <c r="Y75" s="3"/>
    </row>
    <row r="76" spans="3:25" x14ac:dyDescent="0.3">
      <c r="C76" s="111" t="s">
        <v>1030</v>
      </c>
      <c r="D76" s="111"/>
      <c r="E76" s="111"/>
      <c r="F76" s="111"/>
      <c r="G76" s="111"/>
      <c r="O76" s="7"/>
      <c r="P76" s="7"/>
      <c r="Q76" s="7"/>
      <c r="R76" s="8"/>
      <c r="T76" s="9"/>
      <c r="U76" s="9"/>
      <c r="V76" s="9"/>
      <c r="W76" s="8"/>
      <c r="Y76" s="3"/>
    </row>
    <row r="77" spans="3:25" ht="28.2" thickBot="1" x14ac:dyDescent="0.35">
      <c r="D77" s="6" t="s">
        <v>1034</v>
      </c>
      <c r="E77" s="10" t="s">
        <v>1033</v>
      </c>
      <c r="F77" s="11" t="s">
        <v>1035</v>
      </c>
      <c r="O77" s="7"/>
      <c r="P77" s="7"/>
      <c r="Q77" s="7"/>
      <c r="R77" s="8"/>
      <c r="T77" s="9"/>
      <c r="U77" s="9"/>
      <c r="V77" s="9"/>
      <c r="W77" s="8"/>
      <c r="Y77" s="3"/>
    </row>
    <row r="78" spans="3:25" ht="14.4" thickBot="1" x14ac:dyDescent="0.35">
      <c r="C78" s="15" t="s">
        <v>1024</v>
      </c>
      <c r="D78" s="69"/>
      <c r="E78" s="52">
        <f>F51</f>
        <v>0</v>
      </c>
      <c r="F78" s="51">
        <f>D78*E78</f>
        <v>0</v>
      </c>
      <c r="O78" s="7"/>
      <c r="P78" s="7"/>
      <c r="Q78" s="7"/>
      <c r="R78" s="8"/>
      <c r="T78" s="9"/>
      <c r="U78" s="9"/>
      <c r="V78" s="9"/>
      <c r="W78" s="8"/>
      <c r="Y78" s="3"/>
    </row>
    <row r="79" spans="3:25" ht="14.4" thickBot="1" x14ac:dyDescent="0.35">
      <c r="C79" s="15" t="s">
        <v>1022</v>
      </c>
      <c r="D79" s="68"/>
      <c r="E79" s="52">
        <f>F52</f>
        <v>0</v>
      </c>
      <c r="F79" s="38">
        <f>D79*E79</f>
        <v>0</v>
      </c>
      <c r="O79" s="7"/>
      <c r="P79" s="7"/>
      <c r="Q79" s="7"/>
      <c r="R79" s="8"/>
      <c r="T79" s="9"/>
      <c r="U79" s="9"/>
      <c r="V79" s="9"/>
      <c r="W79" s="8"/>
      <c r="Y79" s="3"/>
    </row>
    <row r="80" spans="3:25" x14ac:dyDescent="0.3">
      <c r="C80" s="4"/>
      <c r="D80" s="4"/>
      <c r="E80" s="4"/>
      <c r="F80" s="4"/>
      <c r="O80" s="7"/>
      <c r="P80" s="7"/>
      <c r="Q80" s="7"/>
      <c r="R80" s="8"/>
      <c r="T80" s="9"/>
      <c r="U80" s="9"/>
      <c r="V80" s="9"/>
      <c r="W80" s="8"/>
      <c r="Y80" s="3"/>
    </row>
    <row r="81" spans="2:25" x14ac:dyDescent="0.3">
      <c r="C81" s="111" t="s">
        <v>1031</v>
      </c>
      <c r="D81" s="111"/>
      <c r="E81" s="111"/>
      <c r="F81" s="111"/>
      <c r="G81" s="111"/>
      <c r="O81" s="7"/>
      <c r="P81" s="7"/>
      <c r="Q81" s="7"/>
      <c r="R81" s="8"/>
      <c r="T81" s="9"/>
      <c r="U81" s="9"/>
      <c r="V81" s="9"/>
      <c r="W81" s="8"/>
      <c r="Y81" s="3"/>
    </row>
    <row r="82" spans="2:25" ht="28.2" thickBot="1" x14ac:dyDescent="0.35">
      <c r="D82" s="6" t="s">
        <v>1034</v>
      </c>
      <c r="E82" s="10" t="s">
        <v>1033</v>
      </c>
      <c r="F82" s="11" t="s">
        <v>1035</v>
      </c>
      <c r="O82" s="7"/>
      <c r="P82" s="7"/>
      <c r="Q82" s="7"/>
      <c r="R82" s="8"/>
      <c r="T82" s="9"/>
      <c r="U82" s="9"/>
      <c r="V82" s="9"/>
      <c r="W82" s="8"/>
      <c r="Y82" s="3"/>
    </row>
    <row r="83" spans="2:25" ht="14.4" thickBot="1" x14ac:dyDescent="0.35">
      <c r="C83" s="15" t="s">
        <v>1024</v>
      </c>
      <c r="D83" s="69"/>
      <c r="E83" s="52">
        <f>F56</f>
        <v>0</v>
      </c>
      <c r="F83" s="51">
        <f>D83*E83</f>
        <v>0</v>
      </c>
      <c r="O83" s="7"/>
      <c r="P83" s="7"/>
      <c r="Q83" s="7"/>
      <c r="R83" s="8"/>
      <c r="T83" s="9"/>
      <c r="U83" s="9"/>
      <c r="V83" s="9"/>
      <c r="W83" s="8"/>
      <c r="Y83" s="3"/>
    </row>
    <row r="84" spans="2:25" ht="14.4" thickBot="1" x14ac:dyDescent="0.35">
      <c r="C84" s="15" t="s">
        <v>1022</v>
      </c>
      <c r="D84" s="68"/>
      <c r="E84" s="52">
        <f>F57</f>
        <v>0</v>
      </c>
      <c r="F84" s="38">
        <f>D84*E84</f>
        <v>0</v>
      </c>
      <c r="O84" s="7"/>
      <c r="P84" s="7"/>
      <c r="Q84" s="7"/>
      <c r="R84" s="8"/>
      <c r="T84" s="9"/>
      <c r="U84" s="9"/>
      <c r="V84" s="9"/>
      <c r="W84" s="8"/>
      <c r="Y84" s="3"/>
    </row>
    <row r="85" spans="2:25" x14ac:dyDescent="0.3">
      <c r="C85" s="4"/>
      <c r="D85" s="4"/>
      <c r="E85" s="4"/>
      <c r="F85" s="4"/>
      <c r="O85" s="7"/>
      <c r="P85" s="7"/>
      <c r="Q85" s="7"/>
      <c r="R85" s="8"/>
      <c r="T85" s="9"/>
      <c r="U85" s="9"/>
      <c r="V85" s="9"/>
      <c r="W85" s="8"/>
      <c r="Y85" s="3"/>
    </row>
    <row r="86" spans="2:25" x14ac:dyDescent="0.3">
      <c r="C86" s="111" t="s">
        <v>1036</v>
      </c>
      <c r="D86" s="111"/>
      <c r="E86" s="111"/>
      <c r="F86" s="111"/>
      <c r="G86" s="111"/>
      <c r="O86" s="7"/>
      <c r="P86" s="7"/>
      <c r="Q86" s="7"/>
      <c r="R86" s="8"/>
      <c r="T86" s="9"/>
      <c r="U86" s="9"/>
      <c r="V86" s="9"/>
      <c r="W86" s="8"/>
      <c r="Y86" s="3"/>
    </row>
    <row r="87" spans="2:25" ht="42" thickBot="1" x14ac:dyDescent="0.35">
      <c r="D87" s="10" t="s">
        <v>1037</v>
      </c>
      <c r="E87" s="6" t="s">
        <v>1038</v>
      </c>
      <c r="F87" s="10" t="s">
        <v>1033</v>
      </c>
      <c r="O87" s="7"/>
      <c r="P87" s="7"/>
      <c r="Q87" s="7"/>
      <c r="R87" s="8"/>
      <c r="T87" s="9"/>
      <c r="U87" s="9"/>
      <c r="V87" s="9"/>
      <c r="W87" s="8"/>
      <c r="Y87" s="3"/>
    </row>
    <row r="88" spans="2:25" ht="14.4" thickBot="1" x14ac:dyDescent="0.35">
      <c r="C88" s="15" t="s">
        <v>1024</v>
      </c>
      <c r="D88" s="81">
        <f>F63+F68+F73+F78+F83</f>
        <v>0</v>
      </c>
      <c r="E88" s="82">
        <f>D63+D68+D73+D78+D83</f>
        <v>0</v>
      </c>
      <c r="F88" s="51">
        <f>IF(E88=0,0,D88/E88)</f>
        <v>0</v>
      </c>
      <c r="O88" s="7"/>
      <c r="P88" s="7"/>
      <c r="Q88" s="7"/>
      <c r="R88" s="8"/>
      <c r="T88" s="9"/>
      <c r="U88" s="9"/>
      <c r="V88" s="9"/>
      <c r="W88" s="8"/>
      <c r="Y88" s="3"/>
    </row>
    <row r="89" spans="2:25" ht="14.4" thickBot="1" x14ac:dyDescent="0.35">
      <c r="C89" s="15" t="s">
        <v>1022</v>
      </c>
      <c r="D89" s="80">
        <f>F64+F69+F74+F79+F84</f>
        <v>0</v>
      </c>
      <c r="E89" s="83">
        <f>D64+D69+D74+D79+D84</f>
        <v>0</v>
      </c>
      <c r="F89" s="38">
        <f>IF(E89=0,0,D89/E89)</f>
        <v>0</v>
      </c>
      <c r="O89" s="7"/>
      <c r="P89" s="7"/>
      <c r="Q89" s="7"/>
      <c r="R89" s="8"/>
      <c r="T89" s="9"/>
      <c r="U89" s="9"/>
      <c r="V89" s="9"/>
      <c r="W89" s="8"/>
      <c r="Y89" s="3"/>
    </row>
    <row r="90" spans="2:25" x14ac:dyDescent="0.3">
      <c r="O90" s="7"/>
      <c r="P90" s="7"/>
      <c r="Q90" s="7"/>
      <c r="R90" s="8"/>
      <c r="T90" s="9"/>
      <c r="U90" s="9"/>
      <c r="V90" s="9"/>
      <c r="W90" s="8"/>
      <c r="Y90" s="3"/>
    </row>
    <row r="91" spans="2:25" ht="41.25" customHeight="1" x14ac:dyDescent="0.3">
      <c r="B91" s="114" t="s">
        <v>1039</v>
      </c>
      <c r="C91" s="114"/>
      <c r="D91" s="114"/>
      <c r="E91" s="114"/>
      <c r="F91" s="114"/>
      <c r="G91" s="114"/>
      <c r="H91" s="114"/>
      <c r="O91" s="7"/>
      <c r="P91" s="7"/>
      <c r="Q91" s="7"/>
      <c r="R91" s="8"/>
      <c r="T91" s="9"/>
      <c r="U91" s="9"/>
      <c r="V91" s="9"/>
      <c r="W91" s="8"/>
      <c r="Y91" s="3"/>
    </row>
    <row r="92" spans="2:25" ht="15.6" x14ac:dyDescent="0.3">
      <c r="B92" s="27"/>
      <c r="C92" s="27"/>
      <c r="D92" s="27"/>
      <c r="E92" s="27"/>
      <c r="F92" s="27"/>
      <c r="G92" s="27"/>
      <c r="H92" s="27"/>
      <c r="O92" s="7"/>
      <c r="P92" s="7"/>
      <c r="Q92" s="7"/>
      <c r="R92" s="8"/>
      <c r="T92" s="9"/>
      <c r="U92" s="9"/>
      <c r="V92" s="9"/>
      <c r="W92" s="8"/>
      <c r="Y92" s="3"/>
    </row>
    <row r="93" spans="2:25" ht="14.4" thickBot="1" x14ac:dyDescent="0.35">
      <c r="D93" s="77" t="s">
        <v>1033</v>
      </c>
      <c r="E93" s="78" t="s">
        <v>1040</v>
      </c>
      <c r="F93" s="10" t="s">
        <v>1041</v>
      </c>
      <c r="O93" s="7"/>
      <c r="P93" s="7"/>
      <c r="Q93" s="7"/>
      <c r="R93" s="8"/>
      <c r="T93" s="9"/>
      <c r="U93" s="9"/>
      <c r="V93" s="9"/>
      <c r="W93" s="8"/>
      <c r="Y93" s="3"/>
    </row>
    <row r="94" spans="2:25" ht="14.4" thickBot="1" x14ac:dyDescent="0.35">
      <c r="D94" s="79">
        <f>F89</f>
        <v>0</v>
      </c>
      <c r="E94" s="80">
        <f>F88</f>
        <v>0</v>
      </c>
      <c r="F94" s="38">
        <f>IF(E94=0,0,((E94-D94)/E94)*100)</f>
        <v>0</v>
      </c>
      <c r="O94" s="7"/>
      <c r="P94" s="7"/>
      <c r="Q94" s="7"/>
      <c r="R94" s="8"/>
      <c r="T94" s="9"/>
      <c r="U94" s="9"/>
      <c r="V94" s="9"/>
      <c r="W94" s="8"/>
      <c r="Y94" s="3"/>
    </row>
    <row r="95" spans="2:25" x14ac:dyDescent="0.3">
      <c r="F95" s="16"/>
      <c r="Y95" s="3"/>
    </row>
    <row r="96" spans="2:25" x14ac:dyDescent="0.3">
      <c r="Y96" s="3"/>
    </row>
    <row r="97" spans="25:25" x14ac:dyDescent="0.3">
      <c r="Y97" s="3"/>
    </row>
    <row r="98" spans="25:25" x14ac:dyDescent="0.3">
      <c r="Y98" s="3"/>
    </row>
    <row r="99" spans="25:25" x14ac:dyDescent="0.3">
      <c r="Y99" s="3"/>
    </row>
    <row r="100" spans="25:25" x14ac:dyDescent="0.3">
      <c r="Y100" s="3"/>
    </row>
  </sheetData>
  <sheetProtection algorithmName="SHA-512" hashValue="ZNq7CcHHh+2BjHjQYbP+pQ9S913G3rNGrEm37S/cYNr/+xc5f56QOHTU4j7PmM1oZK3YHzIeYYBVVRbGGOKeDg==" saltValue="9gw7aH17EnJTicWtq1y27A==" spinCount="100000" sheet="1" objects="1" scenarios="1"/>
  <mergeCells count="23">
    <mergeCell ref="B32:H32"/>
    <mergeCell ref="B59:H59"/>
    <mergeCell ref="C17:G17"/>
    <mergeCell ref="C22:G22"/>
    <mergeCell ref="C27:G27"/>
    <mergeCell ref="C34:G34"/>
    <mergeCell ref="C39:G39"/>
    <mergeCell ref="C44:G44"/>
    <mergeCell ref="B91:H91"/>
    <mergeCell ref="C49:G49"/>
    <mergeCell ref="C54:G54"/>
    <mergeCell ref="C61:G61"/>
    <mergeCell ref="C66:G66"/>
    <mergeCell ref="C71:G71"/>
    <mergeCell ref="C76:G76"/>
    <mergeCell ref="C81:G81"/>
    <mergeCell ref="C86:G86"/>
    <mergeCell ref="B2:H2"/>
    <mergeCell ref="B3:G3"/>
    <mergeCell ref="C7:G7"/>
    <mergeCell ref="C12:G12"/>
    <mergeCell ref="B5:H5"/>
    <mergeCell ref="B4:H4"/>
  </mergeCells>
  <dataValidations count="3">
    <dataValidation type="list" allowBlank="1" showInputMessage="1" showErrorMessage="1" sqref="F9 F29 F24 F19 F14">
      <formula1>$N$10</formula1>
    </dataValidation>
    <dataValidation type="list" allowBlank="1" showInputMessage="1" showErrorMessage="1" sqref="E24 E29 E19 E14 E9">
      <formula1>$M$10:$M$10</formula1>
    </dataValidation>
    <dataValidation type="list" allowBlank="1" showInputMessage="1" showErrorMessage="1" sqref="D29 D24 D19 D14 D9">
      <formula1>$L$9:$L$11</formula1>
    </dataValidation>
  </dataValidations>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N42"/>
  <sheetViews>
    <sheetView zoomScale="130" zoomScaleNormal="130" workbookViewId="0">
      <selection activeCell="G41" sqref="G41"/>
    </sheetView>
  </sheetViews>
  <sheetFormatPr baseColWidth="10" defaultRowHeight="13.8" x14ac:dyDescent="0.3"/>
  <cols>
    <col min="1" max="9" width="12.6640625" style="4" customWidth="1"/>
    <col min="10" max="10" width="2" hidden="1" customWidth="1"/>
    <col min="11" max="11" width="11.33203125" hidden="1" customWidth="1"/>
    <col min="12" max="12" width="18" hidden="1" customWidth="1"/>
    <col min="13" max="13" width="11.33203125" hidden="1" customWidth="1"/>
    <col min="14" max="14" width="14.5546875" hidden="1" customWidth="1"/>
    <col min="15" max="15" width="0" hidden="1" customWidth="1"/>
    <col min="16" max="18" width="1.88671875" customWidth="1"/>
    <col min="19" max="19" width="2.33203125" customWidth="1"/>
    <col min="20" max="20" width="2" customWidth="1"/>
    <col min="21" max="22" width="2.5546875" customWidth="1"/>
    <col min="23" max="23" width="2.44140625" customWidth="1"/>
    <col min="24" max="24" width="1.5546875" customWidth="1"/>
    <col min="25" max="25" width="1.88671875" customWidth="1"/>
    <col min="26" max="26" width="2" customWidth="1"/>
  </cols>
  <sheetData>
    <row r="2" spans="1:13" ht="18" customHeight="1" x14ac:dyDescent="0.3">
      <c r="B2" s="100" t="s">
        <v>1065</v>
      </c>
      <c r="C2" s="100"/>
      <c r="D2" s="100"/>
      <c r="E2" s="100"/>
      <c r="F2" s="100"/>
      <c r="G2" s="100"/>
      <c r="H2" s="100"/>
      <c r="K2" s="2" t="s">
        <v>1045</v>
      </c>
      <c r="L2" s="2" t="s">
        <v>1046</v>
      </c>
      <c r="M2" s="2" t="s">
        <v>1047</v>
      </c>
    </row>
    <row r="3" spans="1:13" x14ac:dyDescent="0.3">
      <c r="B3" s="101" t="s">
        <v>0</v>
      </c>
      <c r="C3" s="101"/>
      <c r="D3" s="101"/>
      <c r="E3" s="101"/>
      <c r="F3" s="101"/>
      <c r="G3" s="101"/>
      <c r="K3" s="2">
        <v>0.5</v>
      </c>
      <c r="L3" s="2">
        <v>0.5</v>
      </c>
      <c r="M3" s="2">
        <v>1</v>
      </c>
    </row>
    <row r="4" spans="1:13" x14ac:dyDescent="0.3">
      <c r="B4" s="113" t="s">
        <v>1088</v>
      </c>
      <c r="C4" s="113"/>
      <c r="D4" s="113"/>
      <c r="E4" s="113"/>
      <c r="F4" s="113"/>
      <c r="G4" s="113"/>
      <c r="H4" s="113"/>
      <c r="K4" s="2">
        <v>0.75</v>
      </c>
      <c r="L4" s="2"/>
    </row>
    <row r="5" spans="1:13" ht="15.6" x14ac:dyDescent="0.3">
      <c r="B5" s="112" t="s">
        <v>1048</v>
      </c>
      <c r="C5" s="112"/>
      <c r="D5" s="112"/>
      <c r="E5" s="112"/>
      <c r="F5" s="112"/>
      <c r="G5" s="112"/>
      <c r="H5" s="112"/>
      <c r="K5" s="2">
        <v>0.8</v>
      </c>
      <c r="L5" s="2"/>
    </row>
    <row r="6" spans="1:13" x14ac:dyDescent="0.3">
      <c r="B6" s="30"/>
      <c r="C6" s="30"/>
      <c r="D6" s="30"/>
      <c r="E6" s="30"/>
      <c r="F6" s="30"/>
      <c r="G6" s="30"/>
      <c r="K6" s="2">
        <v>0.85</v>
      </c>
      <c r="L6" s="2"/>
    </row>
    <row r="7" spans="1:13" x14ac:dyDescent="0.3">
      <c r="B7" s="30"/>
      <c r="C7" s="111" t="s">
        <v>1013</v>
      </c>
      <c r="D7" s="111"/>
      <c r="E7" s="111"/>
      <c r="F7" s="111"/>
      <c r="G7" s="111"/>
      <c r="K7" s="2">
        <v>0.9</v>
      </c>
      <c r="L7" s="2"/>
    </row>
    <row r="8" spans="1:13" ht="28.2" thickBot="1" x14ac:dyDescent="0.35">
      <c r="B8" s="30"/>
      <c r="D8" s="6" t="s">
        <v>1034</v>
      </c>
      <c r="E8" s="6" t="s">
        <v>1033</v>
      </c>
      <c r="F8" s="6" t="s">
        <v>1049</v>
      </c>
      <c r="G8" s="31" t="s">
        <v>1050</v>
      </c>
      <c r="H8" s="31" t="s">
        <v>1051</v>
      </c>
    </row>
    <row r="9" spans="1:13" s="3" customFormat="1" ht="14.4" thickBot="1" x14ac:dyDescent="0.35">
      <c r="A9" s="4"/>
      <c r="B9" s="45"/>
      <c r="C9" s="15" t="s">
        <v>1024</v>
      </c>
      <c r="D9" s="72">
        <f>'6. Evapotraspiración Paisajismo'!D63</f>
        <v>0</v>
      </c>
      <c r="E9" s="74">
        <f>'6. Evapotraspiración Paisajismo'!E64</f>
        <v>0</v>
      </c>
      <c r="F9" s="70">
        <v>0.5</v>
      </c>
      <c r="G9" s="70">
        <v>1</v>
      </c>
      <c r="H9" s="76">
        <f>(D9*(E9/F9))*G9</f>
        <v>0</v>
      </c>
      <c r="I9" s="4"/>
    </row>
    <row r="10" spans="1:13" ht="14.4" thickBot="1" x14ac:dyDescent="0.35">
      <c r="B10" s="30"/>
      <c r="C10" s="15" t="s">
        <v>1022</v>
      </c>
      <c r="D10" s="73">
        <f>D9</f>
        <v>0</v>
      </c>
      <c r="E10" s="73">
        <f>E9</f>
        <v>0</v>
      </c>
      <c r="F10" s="84"/>
      <c r="G10" s="85"/>
      <c r="H10" s="76">
        <f>IF(F10=0,0,(D10*(E10/F10))*G10)</f>
        <v>0</v>
      </c>
    </row>
    <row r="11" spans="1:13" x14ac:dyDescent="0.3">
      <c r="B11" s="30"/>
      <c r="C11" s="30"/>
      <c r="D11" s="30"/>
      <c r="E11" s="30"/>
      <c r="F11" s="30"/>
      <c r="G11" s="30"/>
    </row>
    <row r="12" spans="1:13" x14ac:dyDescent="0.3">
      <c r="B12" s="30"/>
      <c r="C12" s="111" t="s">
        <v>1027</v>
      </c>
      <c r="D12" s="111"/>
      <c r="E12" s="111"/>
      <c r="F12" s="111"/>
      <c r="G12" s="111"/>
    </row>
    <row r="13" spans="1:13" ht="28.2" thickBot="1" x14ac:dyDescent="0.35">
      <c r="B13" s="30"/>
      <c r="C13" s="30"/>
      <c r="D13" s="31" t="s">
        <v>1034</v>
      </c>
      <c r="E13" s="6" t="s">
        <v>1033</v>
      </c>
      <c r="F13" s="6" t="s">
        <v>1049</v>
      </c>
      <c r="G13" s="31" t="s">
        <v>1050</v>
      </c>
      <c r="H13" s="31" t="s">
        <v>1051</v>
      </c>
    </row>
    <row r="14" spans="1:13" s="3" customFormat="1" ht="14.4" thickBot="1" x14ac:dyDescent="0.35">
      <c r="A14" s="4"/>
      <c r="B14" s="45"/>
      <c r="C14" s="15" t="s">
        <v>1024</v>
      </c>
      <c r="D14" s="72">
        <f>'6. Evapotraspiración Paisajismo'!D68</f>
        <v>0</v>
      </c>
      <c r="E14" s="74">
        <f>'6. Evapotraspiración Paisajismo'!E69</f>
        <v>0</v>
      </c>
      <c r="F14" s="70">
        <v>0.5</v>
      </c>
      <c r="G14" s="70">
        <v>1</v>
      </c>
      <c r="H14" s="76">
        <f>(D14*(E14/F14))*G14</f>
        <v>0</v>
      </c>
      <c r="I14" s="4"/>
    </row>
    <row r="15" spans="1:13" ht="14.4" thickBot="1" x14ac:dyDescent="0.35">
      <c r="B15" s="30"/>
      <c r="C15" s="15" t="s">
        <v>1022</v>
      </c>
      <c r="D15" s="72">
        <f>D14</f>
        <v>0</v>
      </c>
      <c r="E15" s="74">
        <f>E14</f>
        <v>0</v>
      </c>
      <c r="F15" s="86"/>
      <c r="G15" s="86"/>
      <c r="H15" s="76">
        <f>IF(F15=0,0,(D15*(E15/F15))*G15)</f>
        <v>0</v>
      </c>
    </row>
    <row r="16" spans="1:13" x14ac:dyDescent="0.3">
      <c r="B16" s="30"/>
      <c r="C16" s="30"/>
      <c r="D16" s="30"/>
      <c r="E16" s="30"/>
      <c r="F16" s="30"/>
      <c r="G16" s="30"/>
    </row>
    <row r="17" spans="1:9" x14ac:dyDescent="0.3">
      <c r="B17" s="30"/>
      <c r="C17" s="111" t="s">
        <v>1029</v>
      </c>
      <c r="D17" s="111"/>
      <c r="E17" s="111"/>
      <c r="F17" s="111"/>
      <c r="G17" s="111"/>
    </row>
    <row r="18" spans="1:9" ht="28.2" thickBot="1" x14ac:dyDescent="0.35">
      <c r="B18" s="30"/>
      <c r="C18" s="30"/>
      <c r="D18" s="31" t="s">
        <v>1034</v>
      </c>
      <c r="E18" s="6" t="s">
        <v>1033</v>
      </c>
      <c r="F18" s="6" t="s">
        <v>1049</v>
      </c>
      <c r="G18" s="31" t="s">
        <v>1050</v>
      </c>
      <c r="H18" s="31" t="s">
        <v>1051</v>
      </c>
    </row>
    <row r="19" spans="1:9" s="3" customFormat="1" ht="14.4" thickBot="1" x14ac:dyDescent="0.35">
      <c r="A19" s="4"/>
      <c r="B19" s="45"/>
      <c r="C19" s="15" t="s">
        <v>1024</v>
      </c>
      <c r="D19" s="72">
        <f>'6. Evapotraspiración Paisajismo'!D73</f>
        <v>0</v>
      </c>
      <c r="E19" s="74">
        <f>'6. Evapotraspiración Paisajismo'!E74</f>
        <v>0</v>
      </c>
      <c r="F19" s="70">
        <v>0.5</v>
      </c>
      <c r="G19" s="70">
        <v>1</v>
      </c>
      <c r="H19" s="76">
        <f>(D19*(E19/F19))*G19</f>
        <v>0</v>
      </c>
      <c r="I19" s="4"/>
    </row>
    <row r="20" spans="1:9" ht="14.4" thickBot="1" x14ac:dyDescent="0.35">
      <c r="B20" s="30"/>
      <c r="C20" s="15" t="s">
        <v>1022</v>
      </c>
      <c r="D20" s="72">
        <f>D19</f>
        <v>0</v>
      </c>
      <c r="E20" s="74">
        <f>E19</f>
        <v>0</v>
      </c>
      <c r="F20" s="86"/>
      <c r="G20" s="86"/>
      <c r="H20" s="76">
        <f>IF(F20=0,0,(D20*(E20/F20))*G20)</f>
        <v>0</v>
      </c>
    </row>
    <row r="21" spans="1:9" x14ac:dyDescent="0.3">
      <c r="B21" s="30"/>
      <c r="C21" s="30"/>
      <c r="D21" s="30"/>
      <c r="E21" s="30"/>
      <c r="F21" s="30"/>
      <c r="G21" s="30"/>
    </row>
    <row r="22" spans="1:9" x14ac:dyDescent="0.3">
      <c r="B22" s="30"/>
      <c r="C22" s="111" t="s">
        <v>1030</v>
      </c>
      <c r="D22" s="111"/>
      <c r="E22" s="111"/>
      <c r="F22" s="111"/>
      <c r="G22" s="111"/>
    </row>
    <row r="23" spans="1:9" ht="28.2" thickBot="1" x14ac:dyDescent="0.35">
      <c r="B23" s="30"/>
      <c r="C23" s="30"/>
      <c r="D23" s="31" t="s">
        <v>1034</v>
      </c>
      <c r="E23" s="6" t="s">
        <v>1033</v>
      </c>
      <c r="F23" s="6" t="s">
        <v>1049</v>
      </c>
      <c r="G23" s="31" t="s">
        <v>1050</v>
      </c>
      <c r="H23" s="31" t="s">
        <v>1051</v>
      </c>
    </row>
    <row r="24" spans="1:9" s="3" customFormat="1" ht="14.4" thickBot="1" x14ac:dyDescent="0.35">
      <c r="A24" s="4"/>
      <c r="B24" s="45"/>
      <c r="C24" s="15" t="s">
        <v>1024</v>
      </c>
      <c r="D24" s="72">
        <f>'6. Evapotraspiración Paisajismo'!D78</f>
        <v>0</v>
      </c>
      <c r="E24" s="74">
        <f>'6. Evapotraspiración Paisajismo'!E79</f>
        <v>0</v>
      </c>
      <c r="F24" s="70">
        <v>0.5</v>
      </c>
      <c r="G24" s="70">
        <v>1</v>
      </c>
      <c r="H24" s="76">
        <f>(D24*(E24/F24))*G24</f>
        <v>0</v>
      </c>
      <c r="I24" s="4"/>
    </row>
    <row r="25" spans="1:9" ht="14.4" thickBot="1" x14ac:dyDescent="0.35">
      <c r="B25" s="30"/>
      <c r="C25" s="15" t="s">
        <v>1022</v>
      </c>
      <c r="D25" s="72">
        <f>D24</f>
        <v>0</v>
      </c>
      <c r="E25" s="74">
        <f>E24</f>
        <v>0</v>
      </c>
      <c r="F25" s="86"/>
      <c r="G25" s="86"/>
      <c r="H25" s="76">
        <f>IF(F25=0,0,(D25*(E25/F25))*G25)</f>
        <v>0</v>
      </c>
    </row>
    <row r="26" spans="1:9" x14ac:dyDescent="0.3">
      <c r="B26" s="30"/>
      <c r="C26" s="30"/>
      <c r="D26" s="30"/>
      <c r="E26" s="30"/>
      <c r="F26" s="30"/>
      <c r="G26" s="30"/>
    </row>
    <row r="27" spans="1:9" x14ac:dyDescent="0.3">
      <c r="B27" s="30"/>
      <c r="C27" s="111" t="s">
        <v>1031</v>
      </c>
      <c r="D27" s="111"/>
      <c r="E27" s="111"/>
      <c r="F27" s="111"/>
      <c r="G27" s="111"/>
    </row>
    <row r="28" spans="1:9" ht="28.2" thickBot="1" x14ac:dyDescent="0.35">
      <c r="B28" s="30"/>
      <c r="C28" s="30"/>
      <c r="D28" s="31" t="s">
        <v>1034</v>
      </c>
      <c r="E28" s="6" t="s">
        <v>1033</v>
      </c>
      <c r="F28" s="6" t="s">
        <v>1049</v>
      </c>
      <c r="G28" s="31" t="s">
        <v>1050</v>
      </c>
      <c r="H28" s="31" t="s">
        <v>1051</v>
      </c>
    </row>
    <row r="29" spans="1:9" s="3" customFormat="1" ht="14.4" thickBot="1" x14ac:dyDescent="0.35">
      <c r="A29" s="4"/>
      <c r="B29" s="45"/>
      <c r="C29" s="15" t="s">
        <v>1024</v>
      </c>
      <c r="D29" s="72">
        <f>'6. Evapotraspiración Paisajismo'!D83</f>
        <v>0</v>
      </c>
      <c r="E29" s="74">
        <f>'6. Evapotraspiración Paisajismo'!E84</f>
        <v>0</v>
      </c>
      <c r="F29" s="70">
        <v>0.5</v>
      </c>
      <c r="G29" s="70">
        <v>1</v>
      </c>
      <c r="H29" s="76">
        <f>(D29*(E29/F29))*G29</f>
        <v>0</v>
      </c>
      <c r="I29" s="4"/>
    </row>
    <row r="30" spans="1:9" ht="14.4" thickBot="1" x14ac:dyDescent="0.35">
      <c r="B30" s="30"/>
      <c r="C30" s="15" t="s">
        <v>1022</v>
      </c>
      <c r="D30" s="72">
        <f>D29</f>
        <v>0</v>
      </c>
      <c r="E30" s="74">
        <f>E29</f>
        <v>0</v>
      </c>
      <c r="F30" s="86"/>
      <c r="G30" s="86"/>
      <c r="H30" s="76">
        <f>IF(F30=0,0,(D30*(E30/F30))*G30)</f>
        <v>0</v>
      </c>
    </row>
    <row r="31" spans="1:9" x14ac:dyDescent="0.3">
      <c r="B31" s="30"/>
      <c r="C31" s="30"/>
      <c r="D31" s="30"/>
      <c r="E31" s="30"/>
      <c r="F31" s="30"/>
      <c r="G31" s="30"/>
    </row>
    <row r="32" spans="1:9" s="3" customFormat="1" ht="15.6" x14ac:dyDescent="0.3">
      <c r="A32" s="4"/>
      <c r="B32" s="112" t="s">
        <v>1090</v>
      </c>
      <c r="C32" s="112"/>
      <c r="D32" s="112"/>
      <c r="E32" s="112"/>
      <c r="F32" s="112"/>
      <c r="G32" s="112"/>
      <c r="H32" s="112"/>
      <c r="I32" s="4"/>
    </row>
    <row r="33" spans="1:9" x14ac:dyDescent="0.3">
      <c r="B33" s="30"/>
      <c r="C33" s="30"/>
      <c r="D33" s="30"/>
      <c r="E33" s="30"/>
      <c r="F33" s="30"/>
      <c r="G33" s="30"/>
    </row>
    <row r="34" spans="1:9" x14ac:dyDescent="0.3">
      <c r="B34" s="30"/>
      <c r="C34" s="30"/>
      <c r="D34" s="31" t="s">
        <v>1069</v>
      </c>
      <c r="E34" s="31" t="s">
        <v>1067</v>
      </c>
    </row>
    <row r="35" spans="1:9" s="3" customFormat="1" x14ac:dyDescent="0.3">
      <c r="A35" s="4"/>
      <c r="B35" s="45"/>
      <c r="C35" s="15" t="s">
        <v>1024</v>
      </c>
      <c r="D35" s="71">
        <f>H9+H14+H19+H24+H29</f>
        <v>0</v>
      </c>
      <c r="E35" s="44">
        <f>D35/1000000</f>
        <v>0</v>
      </c>
      <c r="F35" s="4"/>
      <c r="G35" s="4"/>
      <c r="H35" s="4"/>
      <c r="I35" s="4"/>
    </row>
    <row r="36" spans="1:9" x14ac:dyDescent="0.3">
      <c r="B36" s="30"/>
      <c r="C36" s="15" t="s">
        <v>1022</v>
      </c>
      <c r="D36" s="71">
        <f>H10+H15+H20+H25+H30</f>
        <v>0</v>
      </c>
      <c r="E36" s="44">
        <f>D36/1000000</f>
        <v>0</v>
      </c>
    </row>
    <row r="38" spans="1:9" ht="15.6" x14ac:dyDescent="0.3">
      <c r="B38" s="114" t="s">
        <v>1052</v>
      </c>
      <c r="C38" s="114"/>
      <c r="D38" s="114"/>
      <c r="E38" s="114"/>
      <c r="F38" s="114"/>
      <c r="G38" s="114"/>
      <c r="H38" s="114"/>
    </row>
    <row r="40" spans="1:9" ht="14.4" thickBot="1" x14ac:dyDescent="0.35">
      <c r="D40" s="6" t="s">
        <v>1053</v>
      </c>
      <c r="E40" s="6" t="s">
        <v>1054</v>
      </c>
      <c r="F40" s="31" t="s">
        <v>1041</v>
      </c>
    </row>
    <row r="41" spans="1:9" ht="14.4" thickBot="1" x14ac:dyDescent="0.35">
      <c r="D41" s="43">
        <f>D36</f>
        <v>0</v>
      </c>
      <c r="E41" s="75">
        <f>D35</f>
        <v>0</v>
      </c>
      <c r="F41" s="38">
        <f>IF(E41=0,0,((E41-D41)/E41)*100)</f>
        <v>0</v>
      </c>
    </row>
    <row r="42" spans="1:9" x14ac:dyDescent="0.3">
      <c r="D42" s="12"/>
      <c r="E42" s="12"/>
      <c r="F42" s="12"/>
    </row>
  </sheetData>
  <sheetProtection algorithmName="SHA-512" hashValue="SdvfSdYFpMSCT+ylXTYvNIdcxa/C63z78SvGeYF9xGfndLb9FrD1eMZn9bLu1+v3rQoU42/qI1Wsm68w8RtksA==" saltValue="QAaJLQPyz/srjescNjuiGg==" spinCount="100000" sheet="1" objects="1" scenarios="1"/>
  <mergeCells count="11">
    <mergeCell ref="C22:G22"/>
    <mergeCell ref="C27:G27"/>
    <mergeCell ref="B32:H32"/>
    <mergeCell ref="B38:H38"/>
    <mergeCell ref="B2:H2"/>
    <mergeCell ref="B3:G3"/>
    <mergeCell ref="B5:H5"/>
    <mergeCell ref="C7:G7"/>
    <mergeCell ref="C12:G12"/>
    <mergeCell ref="C17:G17"/>
    <mergeCell ref="B4:H4"/>
  </mergeCells>
  <dataValidations count="3">
    <dataValidation type="list" allowBlank="1" showInputMessage="1" showErrorMessage="1" sqref="G9 G24 G19 G14 G29">
      <formula1>$M$3</formula1>
    </dataValidation>
    <dataValidation type="list" allowBlank="1" showInputMessage="1" showErrorMessage="1" sqref="F9 F24 F19 F14 F29">
      <formula1>$L$3</formula1>
    </dataValidation>
    <dataValidation type="list" allowBlank="1" showInputMessage="1" showErrorMessage="1" sqref="F10 F30 F25 F20 F15">
      <formula1>$K$3:$K$7</formula1>
    </dataValidation>
  </dataValidations>
  <pageMargins left="0.7" right="0.7" top="0.75" bottom="0.75" header="0.3" footer="0.3"/>
  <pageSetup paperSize="9" orientation="portrait" horizontalDpi="4294967295" verticalDpi="4294967295"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2"/>
  <sheetViews>
    <sheetView zoomScale="110" zoomScaleNormal="110" workbookViewId="0">
      <selection activeCell="C11" sqref="C11"/>
    </sheetView>
  </sheetViews>
  <sheetFormatPr baseColWidth="10" defaultRowHeight="13.2" x14ac:dyDescent="0.25"/>
  <cols>
    <col min="2" max="2" width="34.33203125" customWidth="1"/>
    <col min="3" max="3" width="28.88671875" customWidth="1"/>
  </cols>
  <sheetData>
    <row r="1" spans="2:8" ht="18" x14ac:dyDescent="0.25">
      <c r="B1" s="100" t="s">
        <v>1065</v>
      </c>
      <c r="C1" s="100"/>
      <c r="D1" s="100"/>
      <c r="E1" s="100"/>
      <c r="F1" s="100"/>
      <c r="G1" s="100"/>
      <c r="H1" s="100"/>
    </row>
    <row r="2" spans="2:8" s="37" customFormat="1" ht="18.600000000000001" thickBot="1" x14ac:dyDescent="0.3">
      <c r="B2" s="36"/>
      <c r="C2" s="36"/>
      <c r="D2" s="36"/>
      <c r="E2" s="36"/>
      <c r="F2" s="36"/>
      <c r="G2" s="36"/>
      <c r="H2" s="36"/>
    </row>
    <row r="3" spans="2:8" ht="15" thickBot="1" x14ac:dyDescent="0.3">
      <c r="B3" s="32" t="s">
        <v>1055</v>
      </c>
      <c r="C3" s="33" t="s">
        <v>1056</v>
      </c>
    </row>
    <row r="4" spans="2:8" ht="29.4" thickBot="1" x14ac:dyDescent="0.3">
      <c r="B4" s="34" t="s">
        <v>1057</v>
      </c>
      <c r="C4" s="35" t="s">
        <v>1064</v>
      </c>
    </row>
    <row r="5" spans="2:8" ht="15" thickBot="1" x14ac:dyDescent="0.3">
      <c r="B5" s="34" t="s">
        <v>1058</v>
      </c>
      <c r="C5" s="35">
        <v>0.5</v>
      </c>
    </row>
    <row r="6" spans="2:8" ht="15" thickBot="1" x14ac:dyDescent="0.3">
      <c r="B6" s="34" t="s">
        <v>1059</v>
      </c>
      <c r="C6" s="35">
        <v>0.75</v>
      </c>
    </row>
    <row r="7" spans="2:8" ht="15" thickBot="1" x14ac:dyDescent="0.3">
      <c r="B7" s="34" t="s">
        <v>1060</v>
      </c>
      <c r="C7" s="35">
        <v>0.8</v>
      </c>
    </row>
    <row r="8" spans="2:8" ht="15" thickBot="1" x14ac:dyDescent="0.3">
      <c r="B8" s="34" t="s">
        <v>1061</v>
      </c>
      <c r="C8" s="35">
        <v>0.85</v>
      </c>
    </row>
    <row r="9" spans="2:8" ht="15" thickBot="1" x14ac:dyDescent="0.3">
      <c r="B9" s="34" t="s">
        <v>1062</v>
      </c>
      <c r="C9" s="35">
        <v>0.85</v>
      </c>
    </row>
    <row r="10" spans="2:8" ht="15" thickBot="1" x14ac:dyDescent="0.3">
      <c r="B10" s="34" t="s">
        <v>1063</v>
      </c>
      <c r="C10" s="35">
        <v>0.9</v>
      </c>
    </row>
    <row r="12" spans="2:8" ht="14.4" x14ac:dyDescent="0.25">
      <c r="B12" s="115" t="s">
        <v>1066</v>
      </c>
      <c r="C12" s="115"/>
    </row>
  </sheetData>
  <sheetProtection algorithmName="SHA-512" hashValue="9gyn5AXwr5kWOHhuxRshi9FiWHZy13CIkYpm5FIT0G0pUm1r6WqmAMpKzK//BAHb/S3L9pRsY9w7LY8mFHMtng==" saltValue="8oc2ZYmVP1HTcKPa0QfCXg==" spinCount="100000" sheet="1" objects="1" scenarios="1"/>
  <mergeCells count="2">
    <mergeCell ref="B1:H1"/>
    <mergeCell ref="B12:C12"/>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1. Paso a paso </vt:lpstr>
      <vt:lpstr>2. Factores para cálculo de KL</vt:lpstr>
      <vt:lpstr>3. Factor Especie Ks</vt:lpstr>
      <vt:lpstr>4. Ks, Kd, Kmc por vegetación</vt:lpstr>
      <vt:lpstr>5. Pp y Et</vt:lpstr>
      <vt:lpstr>6. Evapotraspiración Paisajismo</vt:lpstr>
      <vt:lpstr>7. Demanda agua Riego </vt:lpstr>
      <vt:lpstr>8. IE Factor efic sist riego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raimundo</dc:creator>
  <cp:keywords/>
  <dc:description/>
  <cp:lastModifiedBy>Macarena Ortiz Arrieta</cp:lastModifiedBy>
  <cp:revision/>
  <dcterms:created xsi:type="dcterms:W3CDTF">2015-09-21T19:02:14Z</dcterms:created>
  <dcterms:modified xsi:type="dcterms:W3CDTF">2021-06-18T19:47:28Z</dcterms:modified>
  <cp:category/>
  <cp:contentStatus/>
</cp:coreProperties>
</file>